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Сотрудники\Гостев Богдан\Все документы\РАСКРЫТИЕ ИНФОРМАЦИИ\12б (Гостев Б.А. - до 1 апреля)\2019\"/>
    </mc:Choice>
  </mc:AlternateContent>
  <xr:revisionPtr revIDLastSave="0" documentId="13_ncr:1_{CA0C0059-C683-4C3C-AC73-0FFBC98101C7}" xr6:coauthVersionLast="45" xr6:coauthVersionMax="45" xr10:uidLastSave="{00000000-0000-0000-0000-000000000000}"/>
  <bookViews>
    <workbookView xWindow="20" yWindow="20" windowWidth="38380" windowHeight="20980" activeTab="1" xr2:uid="{00000000-000D-0000-FFFF-FFFF00000000}"/>
  </bookViews>
  <sheets>
    <sheet name="2019 год" sheetId="11" r:id="rId1"/>
    <sheet name="2019 год (коррект.)" sheetId="13" r:id="rId2"/>
    <sheet name="Лист1" sheetId="12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Z54" i="11" l="1"/>
  <c r="AZ66" i="13" l="1"/>
  <c r="AZ54" i="13" s="1"/>
  <c r="AZ128" i="13"/>
  <c r="AQ128" i="13"/>
  <c r="AZ127" i="13"/>
  <c r="AQ127" i="13"/>
  <c r="AZ124" i="13"/>
  <c r="AZ129" i="13" s="1"/>
  <c r="AQ124" i="13"/>
  <c r="AQ129" i="13" s="1"/>
  <c r="AZ120" i="13"/>
  <c r="AQ120" i="13"/>
  <c r="AZ114" i="13"/>
  <c r="AQ114" i="13"/>
  <c r="AZ111" i="13"/>
  <c r="AQ111" i="13"/>
  <c r="AQ101" i="13"/>
  <c r="AQ95" i="13" s="1"/>
  <c r="AZ98" i="13"/>
  <c r="AZ95" i="13" s="1"/>
  <c r="AZ93" i="13"/>
  <c r="AZ90" i="13"/>
  <c r="AZ74" i="13"/>
  <c r="AZ72" i="13"/>
  <c r="AQ54" i="13"/>
  <c r="AZ34" i="13"/>
  <c r="AQ34" i="13"/>
  <c r="AZ31" i="13"/>
  <c r="AQ31" i="13"/>
  <c r="AQ93" i="13" s="1"/>
  <c r="AZ23" i="13"/>
  <c r="AZ22" i="13" s="1"/>
  <c r="AQ23" i="13"/>
  <c r="AQ22" i="13" l="1"/>
  <c r="AQ20" i="13" s="1"/>
  <c r="AZ20" i="13"/>
  <c r="AZ74" i="11"/>
  <c r="AQ34" i="11" l="1"/>
  <c r="AQ22" i="11" s="1"/>
  <c r="AZ31" i="11"/>
  <c r="AZ23" i="11"/>
  <c r="AQ23" i="11"/>
  <c r="AZ72" i="11" l="1"/>
  <c r="AQ122" i="11" l="1"/>
  <c r="AQ121" i="11"/>
  <c r="AZ122" i="11"/>
  <c r="AZ121" i="11"/>
  <c r="AZ92" i="11" l="1"/>
  <c r="AZ89" i="11" l="1"/>
  <c r="AQ105" i="11"/>
  <c r="AQ95" i="11" l="1"/>
  <c r="AQ54" i="11"/>
  <c r="AQ31" i="11"/>
  <c r="AZ34" i="11" l="1"/>
  <c r="AZ22" i="11" s="1"/>
  <c r="AZ87" i="11" l="1"/>
  <c r="AZ84" i="11"/>
  <c r="AZ20" i="11" l="1"/>
  <c r="AQ114" i="11"/>
  <c r="AQ20" i="11"/>
  <c r="AQ89" i="11"/>
  <c r="AQ118" i="11" l="1"/>
  <c r="AQ123" i="11" s="1"/>
  <c r="AZ114" i="11"/>
  <c r="AZ108" i="11"/>
  <c r="AQ108" i="11"/>
  <c r="AZ105" i="11"/>
  <c r="AZ118" i="11" l="1"/>
  <c r="AZ123" i="11" l="1"/>
  <c r="AQ87" i="11"/>
</calcChain>
</file>

<file path=xl/sharedStrings.xml><?xml version="1.0" encoding="utf-8"?>
<sst xmlns="http://schemas.openxmlformats.org/spreadsheetml/2006/main" count="573" uniqueCount="213">
  <si>
    <t>к приказу Федеральной службы по тарифам</t>
  </si>
  <si>
    <t>№ п/п</t>
  </si>
  <si>
    <t>Показатель</t>
  </si>
  <si>
    <t>Ед. изм.</t>
  </si>
  <si>
    <t>тыс. руб.</t>
  </si>
  <si>
    <t>Необходимая валовая выручка</t>
  </si>
  <si>
    <t>Материальные расходы, всего</t>
  </si>
  <si>
    <t>в том числе на ремонт</t>
  </si>
  <si>
    <t>доход (+) / избыток средств, полученный</t>
  </si>
  <si>
    <t>в предыдущем периоде регулирования (–)</t>
  </si>
  <si>
    <t>Необходимая валовая выручка на оплату</t>
  </si>
  <si>
    <t>Примечание:</t>
  </si>
  <si>
    <t>Справочно: расходы на ремонт, всего</t>
  </si>
  <si>
    <t>от 24 октября 2014 г. № 1831-э</t>
  </si>
  <si>
    <t>Наименование организации:</t>
  </si>
  <si>
    <t>ИНН:</t>
  </si>
  <si>
    <t>КПП:</t>
  </si>
  <si>
    <t>Долгосрочный период регулирования:</t>
  </si>
  <si>
    <t>гг.</t>
  </si>
  <si>
    <t>I</t>
  </si>
  <si>
    <t>Структура затрат</t>
  </si>
  <si>
    <t>1</t>
  </si>
  <si>
    <t>1.1</t>
  </si>
  <si>
    <t>1.1.1</t>
  </si>
  <si>
    <t>1.1.1.1</t>
  </si>
  <si>
    <t>в том числе на сырье, материалы, запасные</t>
  </si>
  <si>
    <t>части, инструмент, топливо</t>
  </si>
  <si>
    <t>1.1.1.2</t>
  </si>
  <si>
    <t>1.1.1.3</t>
  </si>
  <si>
    <t>в том числе на работы и услуги производст-</t>
  </si>
  <si>
    <t>венного характера (в том числе услуги</t>
  </si>
  <si>
    <t>сторонних организаций по содержанию сетей</t>
  </si>
  <si>
    <t>и распределительных устройств)</t>
  </si>
  <si>
    <t>1.1.1.3.1</t>
  </si>
  <si>
    <t>1.1.2</t>
  </si>
  <si>
    <t>Фонд оплаты труда</t>
  </si>
  <si>
    <t>1.1.2.1</t>
  </si>
  <si>
    <t>(с расшифровкой)</t>
  </si>
  <si>
    <t>1.1.3.1</t>
  </si>
  <si>
    <t>1.1.3</t>
  </si>
  <si>
    <t>в том числе транспортные услуги</t>
  </si>
  <si>
    <t>1.1.3.2</t>
  </si>
  <si>
    <t>Неподконтрольные расходы, включенные</t>
  </si>
  <si>
    <t>в НВВ, всего</t>
  </si>
  <si>
    <t>1.2</t>
  </si>
  <si>
    <t>1.2.1</t>
  </si>
  <si>
    <t>1.2.2</t>
  </si>
  <si>
    <t>Плата за аренду имущества</t>
  </si>
  <si>
    <t>1.2.3</t>
  </si>
  <si>
    <t>отчисления на социальные нужды</t>
  </si>
  <si>
    <t>прочие налоги</t>
  </si>
  <si>
    <t>1.2.4</t>
  </si>
  <si>
    <t>1.2.5</t>
  </si>
  <si>
    <t>1.2.6</t>
  </si>
  <si>
    <t>Оплата услуг ОАО «ФСК ЕЭС»</t>
  </si>
  <si>
    <t>1.2.7</t>
  </si>
  <si>
    <t>Справочно: «Количество льготных</t>
  </si>
  <si>
    <t>технологических присоединений»</t>
  </si>
  <si>
    <t>1.2.8</t>
  </si>
  <si>
    <t>1.3</t>
  </si>
  <si>
    <t>Средства, подлежащие дополнительному учету</t>
  </si>
  <si>
    <t>по результатам вступивших в законную силу</t>
  </si>
  <si>
    <t>решений суда, решений ФСТ России, принятых</t>
  </si>
  <si>
    <t>по итогам рассмотрения разногласий или</t>
  </si>
  <si>
    <t>досудебного урегулирования споров, решения</t>
  </si>
  <si>
    <t>ФСТ России об отмене решения регулирую-</t>
  </si>
  <si>
    <t>щего органа, принятого им с превышением</t>
  </si>
  <si>
    <t>полномочий (предписания)</t>
  </si>
  <si>
    <t>Расходы на оплату технологического присоеди-</t>
  </si>
  <si>
    <t>нения к сетям смежной сетевой организации</t>
  </si>
  <si>
    <t>Расходы сетевой организации, связанные с осу-</t>
  </si>
  <si>
    <t>ществлением технологического присоединения</t>
  </si>
  <si>
    <t>к электрическим сетям, не включенные в плату</t>
  </si>
  <si>
    <t>за технологическое присоединение</t>
  </si>
  <si>
    <t>II</t>
  </si>
  <si>
    <t>МВт·ч</t>
  </si>
  <si>
    <t>III</t>
  </si>
  <si>
    <t>технологического расхода (потерь)</t>
  </si>
  <si>
    <t>электроэнергии</t>
  </si>
  <si>
    <t>Объем технологических потерь</t>
  </si>
  <si>
    <t>IV</t>
  </si>
  <si>
    <t>Х</t>
  </si>
  <si>
    <t>Цена покупки электрической энергии сетевой</t>
  </si>
  <si>
    <t>организацией в целях компенсации технологи-</t>
  </si>
  <si>
    <t>ческого расхода электрической энергии</t>
  </si>
  <si>
    <t>%</t>
  </si>
  <si>
    <t>Натуральные (количественные) показатели,</t>
  </si>
  <si>
    <t>используемые при определении структуры и</t>
  </si>
  <si>
    <t>электрической энергии сетевыми организациями</t>
  </si>
  <si>
    <t>объемов затрат на оказание услуг по передаче</t>
  </si>
  <si>
    <t>ед.</t>
  </si>
  <si>
    <t>2</t>
  </si>
  <si>
    <t>общее количество точек подключения</t>
  </si>
  <si>
    <t>на конец года</t>
  </si>
  <si>
    <t>Трансформаторная мощность подстанций, всего</t>
  </si>
  <si>
    <t>шт.</t>
  </si>
  <si>
    <t>2.n</t>
  </si>
  <si>
    <t>в том числе трансформаторная мощность</t>
  </si>
  <si>
    <t>3</t>
  </si>
  <si>
    <t>3.n</t>
  </si>
  <si>
    <t>4</t>
  </si>
  <si>
    <t>4.n</t>
  </si>
  <si>
    <t>Количество условных единиц по линиям</t>
  </si>
  <si>
    <t>электропередач, всего</t>
  </si>
  <si>
    <t>у. е.</t>
  </si>
  <si>
    <t>в том числе количество условных единиц по</t>
  </si>
  <si>
    <t>линиям электропередач на i уровне напряжения</t>
  </si>
  <si>
    <t>Количество условных единиц по подстанциям,</t>
  </si>
  <si>
    <t>всего</t>
  </si>
  <si>
    <t>в том числе количество условных единиц</t>
  </si>
  <si>
    <t>Длина линий электропередач, всего</t>
  </si>
  <si>
    <t>км</t>
  </si>
  <si>
    <t>5</t>
  </si>
  <si>
    <t>в том числе длина линий электропередач</t>
  </si>
  <si>
    <t>на i уровне напряжения</t>
  </si>
  <si>
    <t>5.n</t>
  </si>
  <si>
    <t>6</t>
  </si>
  <si>
    <t>Доля кабельных линий электропередач</t>
  </si>
  <si>
    <t>Ввод в эксплуатацию новых объектов электро-</t>
  </si>
  <si>
    <t>сетевого комплекса на конец года</t>
  </si>
  <si>
    <t>7</t>
  </si>
  <si>
    <t>7.1</t>
  </si>
  <si>
    <t>в том числе за счет платы за технологическое</t>
  </si>
  <si>
    <t>присоединение</t>
  </si>
  <si>
    <t>8</t>
  </si>
  <si>
    <t>норматив технологического расхода (потерь)</t>
  </si>
  <si>
    <t>электрической энергии, установленный</t>
  </si>
  <si>
    <t>осуществляется методом долгосрочной индексации</t>
  </si>
  <si>
    <t>необходимой валовой выручки</t>
  </si>
  <si>
    <t>на содержание</t>
  </si>
  <si>
    <t>Подконтрольные расходы, всего</t>
  </si>
  <si>
    <t>на ремонт</t>
  </si>
  <si>
    <t>Прочие подконтрольные расходы</t>
  </si>
  <si>
    <t>в том числе прибыль на социальное развитие</t>
  </si>
  <si>
    <t>(включая социальные выплаты)</t>
  </si>
  <si>
    <t>1.1.3.3</t>
  </si>
  <si>
    <t>1.1.4</t>
  </si>
  <si>
    <t>1.1.5</t>
  </si>
  <si>
    <t>Расходы на обслуживание операционных</t>
  </si>
  <si>
    <t>заемных средств в составе подконтрольных</t>
  </si>
  <si>
    <t>расходов</t>
  </si>
  <si>
    <t>Расходы из прибыли в составе подконтрольных</t>
  </si>
  <si>
    <t>1.2.9</t>
  </si>
  <si>
    <t>расходы на возврат и обслуживание долгосроч-</t>
  </si>
  <si>
    <t>ных заемных средств, направляемых на финан-</t>
  </si>
  <si>
    <t>сирование капитальных вложений</t>
  </si>
  <si>
    <t>амортизация</t>
  </si>
  <si>
    <t>прибыль на капитальные вложения</t>
  </si>
  <si>
    <t>1.2.10</t>
  </si>
  <si>
    <t>1.2.10.1</t>
  </si>
  <si>
    <t>1.2.11</t>
  </si>
  <si>
    <t>1.2.12</t>
  </si>
  <si>
    <t>прочие неподконтрольные расходы</t>
  </si>
  <si>
    <t>недополученный по независящим причинам</t>
  </si>
  <si>
    <t>Справочно:</t>
  </si>
  <si>
    <t>Приложение 2</t>
  </si>
  <si>
    <t>СН-2</t>
  </si>
  <si>
    <t>НН</t>
  </si>
  <si>
    <t>по подстанциям на СН-2 уровне напряжения</t>
  </si>
  <si>
    <t>Раскрытие информации</t>
  </si>
  <si>
    <t>о структуре и объемах затрат на оказание услуг по</t>
  </si>
  <si>
    <t>передаче электрической энергии сетевыми</t>
  </si>
  <si>
    <t>организациями, регулирование деятельности которых</t>
  </si>
  <si>
    <t>ООО "ЭНСИ"</t>
  </si>
  <si>
    <t>2309132239</t>
  </si>
  <si>
    <t>230801001</t>
  </si>
  <si>
    <t>2017</t>
  </si>
  <si>
    <t>2021</t>
  </si>
  <si>
    <t>-</t>
  </si>
  <si>
    <t>в том числе услуги связи</t>
  </si>
  <si>
    <t>налог УСН</t>
  </si>
  <si>
    <t>МВА</t>
  </si>
  <si>
    <t>от 25.06.2014 № 373)</t>
  </si>
  <si>
    <t>подстанций на СН2 уровне напряжения</t>
  </si>
  <si>
    <t>в том числе юридические и информационные услуги</t>
  </si>
  <si>
    <t>в том числе аудиторские и консультационные услуги</t>
  </si>
  <si>
    <t>в том числе прочие услуги сторонних организаций</t>
  </si>
  <si>
    <t>в том числе подготовку кадров</t>
  </si>
  <si>
    <t>в том числе страхование</t>
  </si>
  <si>
    <t>в том числе другие прочие расходы</t>
  </si>
  <si>
    <t>в том числе обеспечение нормальных условий</t>
  </si>
  <si>
    <t>труда и мер по технике безопасности</t>
  </si>
  <si>
    <t>Производственная необходимость.</t>
  </si>
  <si>
    <t>Экономия. Перераспределение средств.</t>
  </si>
  <si>
    <t>Выполнение заявки потребителя на предоставление мощности.</t>
  </si>
  <si>
    <t>Фактическое значение определено нормами налогового законодательства.</t>
  </si>
  <si>
    <t>Фактическое значение.</t>
  </si>
  <si>
    <t>Фактические значение.</t>
  </si>
  <si>
    <t>Фактические расходы по действующим договорам аренды имущества.</t>
  </si>
  <si>
    <t>Отклонение обусловлено необходимостью проведения ремонтных работ для обеспечения качественного и надежного оказания услуг по передаче электрической энергии. При планировании расходов на долгосрочный период регулирования учитывался хозяйственный способ выполнения работ, по факту - подрядный.</t>
  </si>
  <si>
    <t>Год 2019</t>
  </si>
  <si>
    <r>
      <t>Примечание</t>
    </r>
    <r>
      <rPr>
        <vertAlign val="superscript"/>
        <sz val="10"/>
        <rFont val="Calibri Light"/>
        <family val="2"/>
        <charset val="204"/>
      </rPr>
      <t>3</t>
    </r>
  </si>
  <si>
    <r>
      <t>план</t>
    </r>
    <r>
      <rPr>
        <vertAlign val="superscript"/>
        <sz val="10"/>
        <rFont val="Calibri Light"/>
        <family val="2"/>
        <charset val="204"/>
      </rPr>
      <t>1</t>
    </r>
  </si>
  <si>
    <r>
      <t>факт</t>
    </r>
    <r>
      <rPr>
        <vertAlign val="superscript"/>
        <sz val="10"/>
        <rFont val="Calibri Light"/>
        <family val="2"/>
        <charset val="204"/>
      </rPr>
      <t>2</t>
    </r>
  </si>
  <si>
    <r>
      <t>Минэнерго России</t>
    </r>
    <r>
      <rPr>
        <vertAlign val="superscript"/>
        <sz val="10"/>
        <rFont val="Calibri Light"/>
        <family val="2"/>
        <charset val="204"/>
      </rPr>
      <t>5</t>
    </r>
    <r>
      <rPr>
        <sz val="10"/>
        <rFont val="Calibri Light"/>
        <family val="2"/>
        <charset val="204"/>
      </rPr>
      <t xml:space="preserve"> (Приказ Минэнерго России</t>
    </r>
  </si>
  <si>
    <r>
      <t>1</t>
    </r>
    <r>
      <rPr>
        <sz val="10"/>
        <rFont val="Calibri Light"/>
        <family val="2"/>
        <charset val="204"/>
      </rPr>
      <t> 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</si>
  <si>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2</t>
    </r>
    <r>
      <rPr>
        <sz val="10"/>
        <rFont val="Calibri Light"/>
        <family val="2"/>
        <charset val="204"/>
      </rPr>
      <t> 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</si>
  <si>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3</t>
    </r>
    <r>
      <rPr>
        <sz val="10"/>
        <rFont val="Calibri Light"/>
        <family val="2"/>
        <charset val="204"/>
      </rPr>
      <t> 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</si>
  <si>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4</t>
    </r>
    <r>
      <rPr>
        <sz val="10"/>
        <rFont val="Calibri Light"/>
        <family val="2"/>
        <charset val="204"/>
      </rPr>
      <t> 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</si>
  <si>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5</t>
    </r>
    <r>
      <rPr>
        <sz val="10"/>
        <rFont val="Calibri Light"/>
        <family val="2"/>
        <charset val="204"/>
      </rPr>
      <t> В соответствии с пунктом 4.2.14.8.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</si>
  <si>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1.1.3.4</t>
  </si>
  <si>
    <t>1.1.3.5</t>
  </si>
  <si>
    <t>1.1.3.6</t>
  </si>
  <si>
    <t>1.1.3.7</t>
  </si>
  <si>
    <t>1.1.3.8</t>
  </si>
  <si>
    <t>1.1.3.9</t>
  </si>
  <si>
    <t>1.1.5.1</t>
  </si>
  <si>
    <t>См. примечания п. 1.2.1-1.2.10</t>
  </si>
  <si>
    <t>См. примечание п. 1.1.1</t>
  </si>
  <si>
    <t>См. примечания п. 1.1, п. 1.2</t>
  </si>
  <si>
    <t>См. примечания п. 1.1.1, п. 1.1.5</t>
  </si>
  <si>
    <t>(пункт 1.1.1.2+пункт 1.1.1.3.1+пункт 1.1.2.1)</t>
  </si>
  <si>
    <t xml:space="preserve">Решение арбитражного суда Краснодарского края от 28.09.2018 (дело № А32-34221/2018) - 1304713,84 руб.
Решение арбитражного суда Краснодарского края от 24.10.2018 (дело № А32-34220/2018) - 387121,97 руб.
Решение арбитражного суда Краснодарского края от 26.10.2018 (дело № А32-31813/2018) - 913257,02 руб.
Решение арбитражного суда Краснодарского края от 20.02.2019 (дело № А32-52175/2018) - 184847,21 руб.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</si>
</sst>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yr"/>
      <charset val="204"/>
    </font>
    <font>
      <sz val="10"/>
      <name val="Calibri Light"/>
      <family val="2"/>
      <charset val="204"/>
    </font>
    <font>
      <vertAlign val="superscript"/>
      <sz val="10"/>
      <name val="Calibri Light"/>
      <family val="2"/>
      <charset val="204"/>
    </font>
    <font>
      <b/>
      <sz val="10"/>
      <name val="Calibri Light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righ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49" fontId="1" fillId="0" borderId="1" xfId="0" applyNumberFormat="1" applyFont="1" applyFill="1" applyBorder="1" applyAlignment="1">
      <alignment horizontal="left" vertical="top" wrapText="1"/>
    </xf>
    <xf numFmtId="49" fontId="1" fillId="0" borderId="2" xfId="0" applyNumberFormat="1" applyFont="1" applyFill="1" applyBorder="1" applyAlignment="1">
      <alignment horizontal="left" vertical="top" wrapText="1"/>
    </xf>
    <xf numFmtId="49" fontId="1" fillId="0" borderId="3" xfId="0" applyNumberFormat="1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4" fontId="1" fillId="0" borderId="1" xfId="0" applyNumberFormat="1" applyFont="1" applyFill="1" applyBorder="1" applyAlignment="1">
      <alignment horizontal="center" vertical="top"/>
    </xf>
    <xf numFmtId="4" fontId="1" fillId="0" borderId="2" xfId="0" applyNumberFormat="1" applyFont="1" applyFill="1" applyBorder="1" applyAlignment="1">
      <alignment horizontal="center" vertical="top"/>
    </xf>
    <xf numFmtId="4" fontId="1" fillId="0" borderId="3" xfId="0" applyNumberFormat="1" applyFont="1" applyFill="1" applyBorder="1" applyAlignment="1">
      <alignment horizontal="center" vertical="top"/>
    </xf>
    <xf numFmtId="4" fontId="1" fillId="0" borderId="6" xfId="0" applyNumberFormat="1" applyFont="1" applyFill="1" applyBorder="1" applyAlignment="1">
      <alignment horizontal="center" vertical="top"/>
    </xf>
    <xf numFmtId="4" fontId="1" fillId="0" borderId="7" xfId="0" applyNumberFormat="1" applyFont="1" applyFill="1" applyBorder="1" applyAlignment="1">
      <alignment horizontal="center" vertical="top"/>
    </xf>
    <xf numFmtId="4" fontId="1" fillId="0" borderId="8" xfId="0" applyNumberFormat="1" applyFont="1" applyFill="1" applyBorder="1" applyAlignment="1">
      <alignment horizontal="center" vertical="top"/>
    </xf>
    <xf numFmtId="0" fontId="1" fillId="0" borderId="10" xfId="0" applyFont="1" applyFill="1" applyBorder="1" applyAlignment="1">
      <alignment vertical="top"/>
    </xf>
    <xf numFmtId="49" fontId="1" fillId="0" borderId="1" xfId="0" applyNumberFormat="1" applyFont="1" applyFill="1" applyBorder="1" applyAlignment="1">
      <alignment horizontal="left" vertical="top"/>
    </xf>
    <xf numFmtId="49" fontId="1" fillId="0" borderId="2" xfId="0" applyNumberFormat="1" applyFont="1" applyFill="1" applyBorder="1" applyAlignment="1">
      <alignment horizontal="left" vertical="top"/>
    </xf>
    <xf numFmtId="49" fontId="1" fillId="0" borderId="3" xfId="0" applyNumberFormat="1" applyFont="1" applyFill="1" applyBorder="1" applyAlignment="1">
      <alignment horizontal="left" vertical="top"/>
    </xf>
    <xf numFmtId="3" fontId="1" fillId="0" borderId="1" xfId="0" applyNumberFormat="1" applyFont="1" applyFill="1" applyBorder="1" applyAlignment="1">
      <alignment horizontal="center" vertical="top"/>
    </xf>
    <xf numFmtId="3" fontId="1" fillId="0" borderId="2" xfId="0" applyNumberFormat="1" applyFont="1" applyFill="1" applyBorder="1" applyAlignment="1">
      <alignment horizontal="center" vertical="top"/>
    </xf>
    <xf numFmtId="3" fontId="1" fillId="0" borderId="3" xfId="0" applyNumberFormat="1" applyFont="1" applyFill="1" applyBorder="1" applyAlignment="1">
      <alignment horizontal="center" vertical="top"/>
    </xf>
    <xf numFmtId="3" fontId="1" fillId="0" borderId="6" xfId="0" applyNumberFormat="1" applyFont="1" applyFill="1" applyBorder="1" applyAlignment="1">
      <alignment horizontal="center" vertical="top"/>
    </xf>
    <xf numFmtId="3" fontId="1" fillId="0" borderId="7" xfId="0" applyNumberFormat="1" applyFont="1" applyFill="1" applyBorder="1" applyAlignment="1">
      <alignment horizontal="center" vertical="top"/>
    </xf>
    <xf numFmtId="3" fontId="1" fillId="0" borderId="8" xfId="0" applyNumberFormat="1" applyFont="1" applyFill="1" applyBorder="1" applyAlignment="1">
      <alignment horizontal="center" vertical="top"/>
    </xf>
    <xf numFmtId="4" fontId="1" fillId="0" borderId="9" xfId="0" applyNumberFormat="1" applyFont="1" applyFill="1" applyBorder="1" applyAlignment="1">
      <alignment horizontal="center" vertical="top"/>
    </xf>
    <xf numFmtId="49" fontId="1" fillId="0" borderId="6" xfId="0" applyNumberFormat="1" applyFont="1" applyFill="1" applyBorder="1" applyAlignment="1">
      <alignment horizontal="left" vertical="top"/>
    </xf>
    <xf numFmtId="49" fontId="1" fillId="0" borderId="7" xfId="0" applyNumberFormat="1" applyFont="1" applyFill="1" applyBorder="1" applyAlignment="1">
      <alignment horizontal="left" vertical="top"/>
    </xf>
    <xf numFmtId="49" fontId="1" fillId="0" borderId="8" xfId="0" applyNumberFormat="1" applyFont="1" applyFill="1" applyBorder="1" applyAlignment="1">
      <alignment horizontal="left" vertical="top"/>
    </xf>
    <xf numFmtId="49" fontId="1" fillId="0" borderId="4" xfId="0" applyNumberFormat="1" applyFont="1" applyFill="1" applyBorder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49" fontId="1" fillId="0" borderId="5" xfId="0" applyNumberFormat="1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center" vertical="top"/>
    </xf>
    <xf numFmtId="49" fontId="1" fillId="0" borderId="2" xfId="0" applyNumberFormat="1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49" fontId="1" fillId="0" borderId="0" xfId="0" applyNumberFormat="1" applyFont="1" applyFill="1" applyAlignment="1">
      <alignment horizontal="center" vertical="top"/>
    </xf>
    <xf numFmtId="49" fontId="1" fillId="0" borderId="5" xfId="0" applyNumberFormat="1" applyFont="1" applyFill="1" applyBorder="1" applyAlignment="1">
      <alignment horizontal="center" vertical="top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7" xfId="0" applyNumberFormat="1" applyFont="1" applyFill="1" applyBorder="1" applyAlignment="1">
      <alignment horizontal="center" vertical="top"/>
    </xf>
    <xf numFmtId="49" fontId="1" fillId="0" borderId="8" xfId="0" applyNumberFormat="1" applyFont="1" applyFill="1" applyBorder="1" applyAlignment="1">
      <alignment horizontal="center" vertical="top"/>
    </xf>
    <xf numFmtId="4" fontId="1" fillId="0" borderId="4" xfId="0" applyNumberFormat="1" applyFont="1" applyFill="1" applyBorder="1" applyAlignment="1">
      <alignment horizontal="center" vertical="top"/>
    </xf>
    <xf numFmtId="4" fontId="1" fillId="0" borderId="0" xfId="0" applyNumberFormat="1" applyFont="1" applyFill="1" applyBorder="1" applyAlignment="1">
      <alignment horizontal="center" vertical="top"/>
    </xf>
    <xf numFmtId="4" fontId="1" fillId="0" borderId="5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0" borderId="5" xfId="0" applyNumberFormat="1" applyFont="1" applyFill="1" applyBorder="1" applyAlignment="1">
      <alignment horizontal="left" vertical="top" wrapText="1"/>
    </xf>
    <xf numFmtId="49" fontId="1" fillId="0" borderId="6" xfId="0" applyNumberFormat="1" applyFont="1" applyFill="1" applyBorder="1" applyAlignment="1">
      <alignment horizontal="left" vertical="top" wrapText="1"/>
    </xf>
    <xf numFmtId="49" fontId="1" fillId="0" borderId="7" xfId="0" applyNumberFormat="1" applyFont="1" applyFill="1" applyBorder="1" applyAlignment="1">
      <alignment horizontal="left" vertical="top" wrapText="1"/>
    </xf>
    <xf numFmtId="49" fontId="1" fillId="0" borderId="8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Alignment="1">
      <alignment horizontal="left" vertical="top" wrapText="1"/>
    </xf>
    <xf numFmtId="0" fontId="1" fillId="0" borderId="12" xfId="0" applyFont="1" applyFill="1" applyBorder="1" applyAlignment="1">
      <alignment vertical="top"/>
    </xf>
    <xf numFmtId="0" fontId="1" fillId="0" borderId="12" xfId="0" applyFont="1" applyFill="1" applyBorder="1" applyAlignment="1">
      <alignment horizontal="center" vertical="top"/>
    </xf>
    <xf numFmtId="4" fontId="1" fillId="0" borderId="12" xfId="0" applyNumberFormat="1" applyFont="1" applyFill="1" applyBorder="1" applyAlignment="1">
      <alignment horizontal="center" vertical="top"/>
    </xf>
    <xf numFmtId="49" fontId="1" fillId="0" borderId="9" xfId="0" applyNumberFormat="1" applyFont="1" applyFill="1" applyBorder="1" applyAlignment="1">
      <alignment horizontal="center" vertical="top"/>
    </xf>
    <xf numFmtId="49" fontId="1" fillId="0" borderId="12" xfId="0" applyNumberFormat="1" applyFont="1" applyFill="1" applyBorder="1" applyAlignment="1">
      <alignment horizontal="center" vertical="top"/>
    </xf>
    <xf numFmtId="49" fontId="1" fillId="0" borderId="12" xfId="0" applyNumberFormat="1" applyFont="1" applyFill="1" applyBorder="1" applyAlignment="1">
      <alignment horizontal="left" vertical="top"/>
    </xf>
    <xf numFmtId="0" fontId="1" fillId="0" borderId="9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vertical="top"/>
    </xf>
    <xf numFmtId="49" fontId="1" fillId="0" borderId="12" xfId="0" applyNumberFormat="1" applyFont="1" applyFill="1" applyBorder="1" applyAlignment="1">
      <alignment horizontal="left" vertical="top" wrapText="1"/>
    </xf>
    <xf numFmtId="4" fontId="1" fillId="0" borderId="0" xfId="0" applyNumberFormat="1" applyFont="1" applyFill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49" fontId="1" fillId="0" borderId="0" xfId="0" applyNumberFormat="1" applyFont="1" applyFill="1" applyBorder="1" applyAlignment="1">
      <alignment horizontal="center" vertical="top"/>
    </xf>
    <xf numFmtId="4" fontId="1" fillId="0" borderId="12" xfId="0" applyNumberFormat="1" applyFont="1" applyFill="1" applyBorder="1" applyAlignment="1">
      <alignment vertical="top"/>
    </xf>
    <xf numFmtId="49" fontId="1" fillId="0" borderId="9" xfId="0" applyNumberFormat="1" applyFont="1" applyFill="1" applyBorder="1" applyAlignment="1">
      <alignment horizontal="left" vertical="top"/>
    </xf>
    <xf numFmtId="4" fontId="1" fillId="0" borderId="6" xfId="0" applyNumberFormat="1" applyFont="1" applyFill="1" applyBorder="1" applyAlignment="1">
      <alignment vertical="top"/>
    </xf>
    <xf numFmtId="4" fontId="1" fillId="0" borderId="7" xfId="0" applyNumberFormat="1" applyFont="1" applyFill="1" applyBorder="1" applyAlignment="1">
      <alignment vertical="top"/>
    </xf>
    <xf numFmtId="4" fontId="1" fillId="0" borderId="8" xfId="0" applyNumberFormat="1" applyFont="1" applyFill="1" applyBorder="1" applyAlignment="1">
      <alignment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left" vertical="top"/>
    </xf>
    <xf numFmtId="0" fontId="2" fillId="0" borderId="0" xfId="0" applyFont="1" applyFill="1" applyAlignment="1">
      <alignment horizontal="justify" vertical="top"/>
    </xf>
    <xf numFmtId="0" fontId="1" fillId="0" borderId="0" xfId="0" applyFont="1" applyFill="1" applyAlignment="1">
      <alignment horizontal="justify" vertical="top"/>
    </xf>
    <xf numFmtId="0" fontId="1" fillId="0" borderId="1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1" fillId="0" borderId="11" xfId="0" applyFont="1" applyFill="1" applyBorder="1" applyAlignment="1">
      <alignment horizontal="center" vertical="top"/>
    </xf>
    <xf numFmtId="49" fontId="1" fillId="0" borderId="14" xfId="0" applyNumberFormat="1" applyFont="1" applyFill="1" applyBorder="1" applyAlignment="1">
      <alignment horizontal="center" vertical="top"/>
    </xf>
    <xf numFmtId="0" fontId="1" fillId="0" borderId="7" xfId="0" applyFont="1" applyFill="1" applyBorder="1" applyAlignment="1">
      <alignment vertical="top"/>
    </xf>
    <xf numFmtId="4" fontId="1" fillId="0" borderId="13" xfId="0" applyNumberFormat="1" applyFont="1" applyFill="1" applyBorder="1" applyAlignment="1">
      <alignment horizontal="center" vertical="top"/>
    </xf>
    <xf numFmtId="4" fontId="1" fillId="0" borderId="14" xfId="0" applyNumberFormat="1" applyFont="1" applyFill="1" applyBorder="1" applyAlignment="1">
      <alignment horizontal="center" vertical="top"/>
    </xf>
    <xf numFmtId="4" fontId="1" fillId="0" borderId="15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vertical="top"/>
    </xf>
    <xf numFmtId="0" fontId="1" fillId="0" borderId="0" xfId="0" applyFont="1" applyFill="1" applyAlignment="1">
      <alignment vertical="top"/>
    </xf>
    <xf numFmtId="0" fontId="1" fillId="0" borderId="5" xfId="0" applyFont="1" applyFill="1" applyBorder="1" applyAlignment="1">
      <alignment vertical="top"/>
    </xf>
    <xf numFmtId="0" fontId="1" fillId="0" borderId="6" xfId="0" applyFont="1" applyFill="1" applyBorder="1" applyAlignment="1">
      <alignment vertical="top"/>
    </xf>
    <xf numFmtId="0" fontId="1" fillId="0" borderId="8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2" xfId="0" applyFont="1" applyFill="1" applyBorder="1" applyAlignment="1">
      <alignment vertical="top"/>
    </xf>
    <xf numFmtId="0" fontId="1" fillId="0" borderId="3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FFFFEB"/>
      <color rgb="FFFFFFF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C146"/>
  <sheetViews>
    <sheetView zoomScale="115" zoomScaleNormal="115" workbookViewId="0"/>
  </sheetViews>
  <sheetFormatPr defaultColWidth="1.453125" defaultRowHeight="13" x14ac:dyDescent="0.25"/>
  <cols>
    <col min="1" max="16384" width="1.453125" style="1"/>
  </cols>
  <sheetData>
    <row r="1" spans="1:81" ht="15" customHeight="1" x14ac:dyDescent="0.25">
      <c r="CC1" s="2" t="s">
        <v>155</v>
      </c>
    </row>
    <row r="2" spans="1:81" ht="15" customHeight="1" x14ac:dyDescent="0.25">
      <c r="CC2" s="2" t="s">
        <v>0</v>
      </c>
    </row>
    <row r="3" spans="1:81" ht="15" customHeight="1" x14ac:dyDescent="0.25">
      <c r="CC3" s="2" t="s">
        <v>13</v>
      </c>
    </row>
    <row r="4" spans="1:81" ht="15" customHeight="1" x14ac:dyDescent="0.25"/>
    <row r="5" spans="1:81" x14ac:dyDescent="0.25">
      <c r="A5" s="84" t="s">
        <v>159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</row>
    <row r="6" spans="1:81" x14ac:dyDescent="0.25">
      <c r="A6" s="84" t="s">
        <v>160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</row>
    <row r="7" spans="1:81" x14ac:dyDescent="0.25">
      <c r="A7" s="84" t="s">
        <v>161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</row>
    <row r="8" spans="1:81" x14ac:dyDescent="0.25">
      <c r="A8" s="84" t="s">
        <v>162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</row>
    <row r="9" spans="1:81" x14ac:dyDescent="0.25">
      <c r="A9" s="84" t="s">
        <v>127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</row>
    <row r="10" spans="1:81" x14ac:dyDescent="0.25">
      <c r="A10" s="84" t="s">
        <v>128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</row>
    <row r="11" spans="1:81" ht="15" customHeight="1" x14ac:dyDescent="0.25"/>
    <row r="12" spans="1:81" ht="15" customHeight="1" x14ac:dyDescent="0.25">
      <c r="B12" s="3" t="s">
        <v>14</v>
      </c>
      <c r="V12" s="87" t="s">
        <v>163</v>
      </c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</row>
    <row r="13" spans="1:81" ht="15" customHeight="1" x14ac:dyDescent="0.25">
      <c r="B13" s="3" t="s">
        <v>15</v>
      </c>
      <c r="F13" s="34" t="s">
        <v>164</v>
      </c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</row>
    <row r="14" spans="1:81" ht="15" customHeight="1" x14ac:dyDescent="0.25">
      <c r="B14" s="3" t="s">
        <v>16</v>
      </c>
      <c r="F14" s="34" t="s">
        <v>165</v>
      </c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</row>
    <row r="15" spans="1:81" ht="15" customHeight="1" x14ac:dyDescent="0.25">
      <c r="B15" s="3" t="s">
        <v>17</v>
      </c>
      <c r="AD15" s="86" t="s">
        <v>166</v>
      </c>
      <c r="AE15" s="86"/>
      <c r="AF15" s="86"/>
      <c r="AG15" s="86"/>
      <c r="AH15" s="86"/>
      <c r="AI15" s="86"/>
      <c r="AJ15" s="11" t="s">
        <v>168</v>
      </c>
      <c r="AK15" s="11"/>
      <c r="AL15" s="86" t="s">
        <v>167</v>
      </c>
      <c r="AM15" s="86"/>
      <c r="AN15" s="86"/>
      <c r="AO15" s="86"/>
      <c r="AP15" s="86"/>
      <c r="AQ15" s="86"/>
      <c r="AR15" s="3" t="s">
        <v>18</v>
      </c>
    </row>
    <row r="16" spans="1:81" ht="15" customHeight="1" x14ac:dyDescent="0.25"/>
    <row r="17" spans="1:81" ht="15" customHeight="1" x14ac:dyDescent="0.25">
      <c r="A17" s="85" t="s">
        <v>1</v>
      </c>
      <c r="B17" s="85"/>
      <c r="C17" s="85"/>
      <c r="D17" s="85"/>
      <c r="E17" s="85"/>
      <c r="F17" s="85"/>
      <c r="G17" s="85" t="s">
        <v>2</v>
      </c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 t="s">
        <v>3</v>
      </c>
      <c r="AL17" s="85"/>
      <c r="AM17" s="85"/>
      <c r="AN17" s="85"/>
      <c r="AO17" s="85"/>
      <c r="AP17" s="85"/>
      <c r="AQ17" s="59" t="s">
        <v>190</v>
      </c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85" t="s">
        <v>191</v>
      </c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</row>
    <row r="18" spans="1:81" ht="15" customHeight="1" x14ac:dyDescent="0.25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 t="s">
        <v>192</v>
      </c>
      <c r="AR18" s="83"/>
      <c r="AS18" s="83"/>
      <c r="AT18" s="83"/>
      <c r="AU18" s="83"/>
      <c r="AV18" s="83"/>
      <c r="AW18" s="83"/>
      <c r="AX18" s="83"/>
      <c r="AY18" s="83"/>
      <c r="AZ18" s="83" t="s">
        <v>193</v>
      </c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</row>
    <row r="19" spans="1:81" ht="15" customHeight="1" x14ac:dyDescent="0.25">
      <c r="A19" s="61" t="s">
        <v>19</v>
      </c>
      <c r="B19" s="61"/>
      <c r="C19" s="61"/>
      <c r="D19" s="61"/>
      <c r="E19" s="61"/>
      <c r="F19" s="61"/>
      <c r="G19" s="65" t="s">
        <v>20</v>
      </c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4" t="s">
        <v>81</v>
      </c>
      <c r="AL19" s="64"/>
      <c r="AM19" s="64"/>
      <c r="AN19" s="64"/>
      <c r="AO19" s="64"/>
      <c r="AP19" s="64"/>
      <c r="AQ19" s="64" t="s">
        <v>81</v>
      </c>
      <c r="AR19" s="64"/>
      <c r="AS19" s="64"/>
      <c r="AT19" s="64"/>
      <c r="AU19" s="64"/>
      <c r="AV19" s="64"/>
      <c r="AW19" s="64"/>
      <c r="AX19" s="64"/>
      <c r="AY19" s="64"/>
      <c r="AZ19" s="64" t="s">
        <v>81</v>
      </c>
      <c r="BA19" s="64"/>
      <c r="BB19" s="64"/>
      <c r="BC19" s="64"/>
      <c r="BD19" s="64"/>
      <c r="BE19" s="64"/>
      <c r="BF19" s="64"/>
      <c r="BG19" s="64"/>
      <c r="BH19" s="64"/>
      <c r="BI19" s="61" t="s">
        <v>81</v>
      </c>
      <c r="BJ19" s="61"/>
      <c r="BK19" s="61"/>
      <c r="BL19" s="61"/>
      <c r="BM19" s="61"/>
      <c r="BN19" s="61"/>
      <c r="BO19" s="61"/>
      <c r="BP19" s="61"/>
      <c r="BQ19" s="61"/>
      <c r="BR19" s="61"/>
      <c r="BS19" s="61"/>
      <c r="BT19" s="61"/>
      <c r="BU19" s="61"/>
      <c r="BV19" s="61"/>
      <c r="BW19" s="61"/>
      <c r="BX19" s="61"/>
      <c r="BY19" s="61"/>
      <c r="BZ19" s="61"/>
      <c r="CA19" s="61"/>
      <c r="CB19" s="61"/>
      <c r="CC19" s="61"/>
    </row>
    <row r="20" spans="1:81" ht="15" customHeight="1" x14ac:dyDescent="0.25">
      <c r="A20" s="39" t="s">
        <v>21</v>
      </c>
      <c r="B20" s="40"/>
      <c r="C20" s="40"/>
      <c r="D20" s="40"/>
      <c r="E20" s="40"/>
      <c r="F20" s="41"/>
      <c r="G20" s="9" t="s">
        <v>5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10" t="s">
        <v>4</v>
      </c>
      <c r="AL20" s="11"/>
      <c r="AM20" s="11"/>
      <c r="AN20" s="11"/>
      <c r="AO20" s="11"/>
      <c r="AP20" s="12"/>
      <c r="AQ20" s="16">
        <f>AQ22+AQ54</f>
        <v>108743.43</v>
      </c>
      <c r="AR20" s="17"/>
      <c r="AS20" s="17"/>
      <c r="AT20" s="17"/>
      <c r="AU20" s="17"/>
      <c r="AV20" s="17"/>
      <c r="AW20" s="17"/>
      <c r="AX20" s="17"/>
      <c r="AY20" s="18"/>
      <c r="AZ20" s="16">
        <f>AZ22+AZ54</f>
        <v>149957.77999999997</v>
      </c>
      <c r="BA20" s="17"/>
      <c r="BB20" s="17"/>
      <c r="BC20" s="17"/>
      <c r="BD20" s="17"/>
      <c r="BE20" s="17"/>
      <c r="BF20" s="17"/>
      <c r="BG20" s="17"/>
      <c r="BH20" s="18"/>
      <c r="BI20" s="23" t="s">
        <v>209</v>
      </c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5"/>
    </row>
    <row r="21" spans="1:81" ht="15" customHeight="1" x14ac:dyDescent="0.25">
      <c r="A21" s="45"/>
      <c r="B21" s="46"/>
      <c r="C21" s="46"/>
      <c r="D21" s="46"/>
      <c r="E21" s="46"/>
      <c r="F21" s="47"/>
      <c r="G21" s="65" t="s">
        <v>129</v>
      </c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13"/>
      <c r="AL21" s="14"/>
      <c r="AM21" s="14"/>
      <c r="AN21" s="14"/>
      <c r="AO21" s="14"/>
      <c r="AP21" s="15"/>
      <c r="AQ21" s="19"/>
      <c r="AR21" s="20"/>
      <c r="AS21" s="20"/>
      <c r="AT21" s="20"/>
      <c r="AU21" s="20"/>
      <c r="AV21" s="20"/>
      <c r="AW21" s="20"/>
      <c r="AX21" s="20"/>
      <c r="AY21" s="21"/>
      <c r="AZ21" s="19"/>
      <c r="BA21" s="20"/>
      <c r="BB21" s="20"/>
      <c r="BC21" s="20"/>
      <c r="BD21" s="20"/>
      <c r="BE21" s="20"/>
      <c r="BF21" s="20"/>
      <c r="BG21" s="20"/>
      <c r="BH21" s="21"/>
      <c r="BI21" s="33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5"/>
    </row>
    <row r="22" spans="1:81" ht="30" customHeight="1" x14ac:dyDescent="0.25">
      <c r="A22" s="39" t="s">
        <v>22</v>
      </c>
      <c r="B22" s="40"/>
      <c r="C22" s="40"/>
      <c r="D22" s="40"/>
      <c r="E22" s="40"/>
      <c r="F22" s="41"/>
      <c r="G22" s="9" t="s">
        <v>130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10" t="s">
        <v>4</v>
      </c>
      <c r="AL22" s="11"/>
      <c r="AM22" s="11"/>
      <c r="AN22" s="11"/>
      <c r="AO22" s="11"/>
      <c r="AP22" s="12"/>
      <c r="AQ22" s="16">
        <f>AQ23+AQ32+AQ34+AQ47+AQ50</f>
        <v>28090.1</v>
      </c>
      <c r="AR22" s="17"/>
      <c r="AS22" s="17"/>
      <c r="AT22" s="17"/>
      <c r="AU22" s="17"/>
      <c r="AV22" s="17"/>
      <c r="AW22" s="17"/>
      <c r="AX22" s="17"/>
      <c r="AY22" s="18"/>
      <c r="AZ22" s="16">
        <f>AZ23+AZ32+AZ34+AZ47+AZ50</f>
        <v>37538.15</v>
      </c>
      <c r="BA22" s="17"/>
      <c r="BB22" s="17"/>
      <c r="BC22" s="17"/>
      <c r="BD22" s="17"/>
      <c r="BE22" s="17"/>
      <c r="BF22" s="17"/>
      <c r="BG22" s="17"/>
      <c r="BH22" s="18"/>
      <c r="BI22" s="6" t="s">
        <v>210</v>
      </c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8"/>
    </row>
    <row r="23" spans="1:81" ht="15" customHeight="1" x14ac:dyDescent="0.25">
      <c r="A23" s="62" t="s">
        <v>23</v>
      </c>
      <c r="B23" s="62"/>
      <c r="C23" s="62"/>
      <c r="D23" s="62"/>
      <c r="E23" s="62"/>
      <c r="F23" s="62"/>
      <c r="G23" s="58" t="s">
        <v>6</v>
      </c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9" t="s">
        <v>4</v>
      </c>
      <c r="AL23" s="59"/>
      <c r="AM23" s="59"/>
      <c r="AN23" s="59"/>
      <c r="AO23" s="59"/>
      <c r="AP23" s="59"/>
      <c r="AQ23" s="60">
        <f>AQ24+AQ26+AQ27</f>
        <v>5140.08</v>
      </c>
      <c r="AR23" s="60"/>
      <c r="AS23" s="60"/>
      <c r="AT23" s="60"/>
      <c r="AU23" s="60"/>
      <c r="AV23" s="60"/>
      <c r="AW23" s="60"/>
      <c r="AX23" s="60"/>
      <c r="AY23" s="60"/>
      <c r="AZ23" s="60">
        <f>AZ24+AZ26+AZ27</f>
        <v>10065.61</v>
      </c>
      <c r="BA23" s="60"/>
      <c r="BB23" s="60"/>
      <c r="BC23" s="60"/>
      <c r="BD23" s="60"/>
      <c r="BE23" s="60"/>
      <c r="BF23" s="60"/>
      <c r="BG23" s="60"/>
      <c r="BH23" s="60"/>
      <c r="BI23" s="6" t="s">
        <v>189</v>
      </c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8"/>
    </row>
    <row r="24" spans="1:81" ht="15" customHeight="1" x14ac:dyDescent="0.25">
      <c r="A24" s="39" t="s">
        <v>24</v>
      </c>
      <c r="B24" s="40"/>
      <c r="C24" s="40"/>
      <c r="D24" s="40"/>
      <c r="E24" s="40"/>
      <c r="F24" s="41"/>
      <c r="G24" s="9" t="s">
        <v>25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10" t="s">
        <v>4</v>
      </c>
      <c r="AL24" s="11"/>
      <c r="AM24" s="11"/>
      <c r="AN24" s="11"/>
      <c r="AO24" s="11"/>
      <c r="AP24" s="12"/>
      <c r="AQ24" s="16">
        <v>3501.21</v>
      </c>
      <c r="AR24" s="17"/>
      <c r="AS24" s="17"/>
      <c r="AT24" s="17"/>
      <c r="AU24" s="17"/>
      <c r="AV24" s="17"/>
      <c r="AW24" s="17"/>
      <c r="AX24" s="17"/>
      <c r="AY24" s="18"/>
      <c r="AZ24" s="16">
        <v>1581.17</v>
      </c>
      <c r="BA24" s="17"/>
      <c r="BB24" s="17"/>
      <c r="BC24" s="17"/>
      <c r="BD24" s="17"/>
      <c r="BE24" s="17"/>
      <c r="BF24" s="17"/>
      <c r="BG24" s="17"/>
      <c r="BH24" s="18"/>
      <c r="BI24" s="51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3"/>
    </row>
    <row r="25" spans="1:81" ht="15" customHeight="1" x14ac:dyDescent="0.25">
      <c r="A25" s="45"/>
      <c r="B25" s="46"/>
      <c r="C25" s="46"/>
      <c r="D25" s="46"/>
      <c r="E25" s="46"/>
      <c r="F25" s="47"/>
      <c r="G25" s="22" t="s">
        <v>26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13"/>
      <c r="AL25" s="14"/>
      <c r="AM25" s="14"/>
      <c r="AN25" s="14"/>
      <c r="AO25" s="14"/>
      <c r="AP25" s="15"/>
      <c r="AQ25" s="19"/>
      <c r="AR25" s="20"/>
      <c r="AS25" s="20"/>
      <c r="AT25" s="20"/>
      <c r="AU25" s="20"/>
      <c r="AV25" s="20"/>
      <c r="AW25" s="20"/>
      <c r="AX25" s="20"/>
      <c r="AY25" s="21"/>
      <c r="AZ25" s="19"/>
      <c r="BA25" s="20"/>
      <c r="BB25" s="20"/>
      <c r="BC25" s="20"/>
      <c r="BD25" s="20"/>
      <c r="BE25" s="20"/>
      <c r="BF25" s="20"/>
      <c r="BG25" s="20"/>
      <c r="BH25" s="21"/>
      <c r="BI25" s="51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3"/>
    </row>
    <row r="26" spans="1:81" ht="15" customHeight="1" x14ac:dyDescent="0.25">
      <c r="A26" s="61" t="s">
        <v>27</v>
      </c>
      <c r="B26" s="61"/>
      <c r="C26" s="61"/>
      <c r="D26" s="61"/>
      <c r="E26" s="61"/>
      <c r="F26" s="61"/>
      <c r="G26" s="65" t="s">
        <v>131</v>
      </c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4" t="s">
        <v>4</v>
      </c>
      <c r="AL26" s="64"/>
      <c r="AM26" s="64"/>
      <c r="AN26" s="64"/>
      <c r="AO26" s="64"/>
      <c r="AP26" s="64"/>
      <c r="AQ26" s="32">
        <v>159.76</v>
      </c>
      <c r="AR26" s="32"/>
      <c r="AS26" s="32"/>
      <c r="AT26" s="32"/>
      <c r="AU26" s="32"/>
      <c r="AV26" s="32"/>
      <c r="AW26" s="32"/>
      <c r="AX26" s="32"/>
      <c r="AY26" s="32"/>
      <c r="AZ26" s="32">
        <v>277.93</v>
      </c>
      <c r="BA26" s="32"/>
      <c r="BB26" s="32"/>
      <c r="BC26" s="32"/>
      <c r="BD26" s="32"/>
      <c r="BE26" s="32"/>
      <c r="BF26" s="32"/>
      <c r="BG26" s="32"/>
      <c r="BH26" s="32"/>
      <c r="BI26" s="51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3"/>
    </row>
    <row r="27" spans="1:81" ht="15" customHeight="1" x14ac:dyDescent="0.25">
      <c r="A27" s="39" t="s">
        <v>28</v>
      </c>
      <c r="B27" s="40"/>
      <c r="C27" s="40"/>
      <c r="D27" s="40"/>
      <c r="E27" s="40"/>
      <c r="F27" s="41"/>
      <c r="G27" s="9" t="s">
        <v>29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10" t="s">
        <v>4</v>
      </c>
      <c r="AL27" s="11"/>
      <c r="AM27" s="11"/>
      <c r="AN27" s="11"/>
      <c r="AO27" s="11"/>
      <c r="AP27" s="12"/>
      <c r="AQ27" s="16">
        <v>1479.11</v>
      </c>
      <c r="AR27" s="17"/>
      <c r="AS27" s="17"/>
      <c r="AT27" s="17"/>
      <c r="AU27" s="17"/>
      <c r="AV27" s="17"/>
      <c r="AW27" s="17"/>
      <c r="AX27" s="17"/>
      <c r="AY27" s="18"/>
      <c r="AZ27" s="16">
        <v>8206.51</v>
      </c>
      <c r="BA27" s="17"/>
      <c r="BB27" s="17"/>
      <c r="BC27" s="17"/>
      <c r="BD27" s="17"/>
      <c r="BE27" s="17"/>
      <c r="BF27" s="17"/>
      <c r="BG27" s="17"/>
      <c r="BH27" s="18"/>
      <c r="BI27" s="51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3"/>
    </row>
    <row r="28" spans="1:81" ht="15" customHeight="1" x14ac:dyDescent="0.25">
      <c r="A28" s="42"/>
      <c r="B28" s="43"/>
      <c r="C28" s="43"/>
      <c r="D28" s="43"/>
      <c r="E28" s="43"/>
      <c r="F28" s="44"/>
      <c r="G28" s="65" t="s">
        <v>30</v>
      </c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8"/>
      <c r="AL28" s="69"/>
      <c r="AM28" s="69"/>
      <c r="AN28" s="69"/>
      <c r="AO28" s="69"/>
      <c r="AP28" s="70"/>
      <c r="AQ28" s="48"/>
      <c r="AR28" s="67"/>
      <c r="AS28" s="67"/>
      <c r="AT28" s="67"/>
      <c r="AU28" s="67"/>
      <c r="AV28" s="67"/>
      <c r="AW28" s="67"/>
      <c r="AX28" s="67"/>
      <c r="AY28" s="50"/>
      <c r="AZ28" s="48"/>
      <c r="BA28" s="67"/>
      <c r="BB28" s="67"/>
      <c r="BC28" s="67"/>
      <c r="BD28" s="67"/>
      <c r="BE28" s="67"/>
      <c r="BF28" s="67"/>
      <c r="BG28" s="67"/>
      <c r="BH28" s="50"/>
      <c r="BI28" s="51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3"/>
    </row>
    <row r="29" spans="1:81" ht="15" customHeight="1" x14ac:dyDescent="0.25">
      <c r="A29" s="42"/>
      <c r="B29" s="43"/>
      <c r="C29" s="43"/>
      <c r="D29" s="43"/>
      <c r="E29" s="43"/>
      <c r="F29" s="44"/>
      <c r="G29" s="65" t="s">
        <v>31</v>
      </c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8"/>
      <c r="AL29" s="69"/>
      <c r="AM29" s="69"/>
      <c r="AN29" s="69"/>
      <c r="AO29" s="69"/>
      <c r="AP29" s="70"/>
      <c r="AQ29" s="48"/>
      <c r="AR29" s="67"/>
      <c r="AS29" s="67"/>
      <c r="AT29" s="67"/>
      <c r="AU29" s="67"/>
      <c r="AV29" s="67"/>
      <c r="AW29" s="67"/>
      <c r="AX29" s="67"/>
      <c r="AY29" s="50"/>
      <c r="AZ29" s="48"/>
      <c r="BA29" s="67"/>
      <c r="BB29" s="67"/>
      <c r="BC29" s="67"/>
      <c r="BD29" s="67"/>
      <c r="BE29" s="67"/>
      <c r="BF29" s="67"/>
      <c r="BG29" s="67"/>
      <c r="BH29" s="50"/>
      <c r="BI29" s="51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3"/>
    </row>
    <row r="30" spans="1:81" ht="15" customHeight="1" x14ac:dyDescent="0.25">
      <c r="A30" s="45"/>
      <c r="B30" s="46"/>
      <c r="C30" s="46"/>
      <c r="D30" s="46"/>
      <c r="E30" s="46"/>
      <c r="F30" s="47"/>
      <c r="G30" s="22" t="s">
        <v>32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13"/>
      <c r="AL30" s="14"/>
      <c r="AM30" s="14"/>
      <c r="AN30" s="14"/>
      <c r="AO30" s="14"/>
      <c r="AP30" s="15"/>
      <c r="AQ30" s="19"/>
      <c r="AR30" s="20"/>
      <c r="AS30" s="20"/>
      <c r="AT30" s="20"/>
      <c r="AU30" s="20"/>
      <c r="AV30" s="20"/>
      <c r="AW30" s="20"/>
      <c r="AX30" s="20"/>
      <c r="AY30" s="21"/>
      <c r="AZ30" s="19"/>
      <c r="BA30" s="20"/>
      <c r="BB30" s="20"/>
      <c r="BC30" s="20"/>
      <c r="BD30" s="20"/>
      <c r="BE30" s="20"/>
      <c r="BF30" s="20"/>
      <c r="BG30" s="20"/>
      <c r="BH30" s="21"/>
      <c r="BI30" s="51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3"/>
    </row>
    <row r="31" spans="1:81" ht="15" customHeight="1" x14ac:dyDescent="0.25">
      <c r="A31" s="61" t="s">
        <v>33</v>
      </c>
      <c r="B31" s="61"/>
      <c r="C31" s="61"/>
      <c r="D31" s="61"/>
      <c r="E31" s="61"/>
      <c r="F31" s="61"/>
      <c r="G31" s="65" t="s">
        <v>7</v>
      </c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4" t="s">
        <v>4</v>
      </c>
      <c r="AL31" s="64"/>
      <c r="AM31" s="64"/>
      <c r="AN31" s="64"/>
      <c r="AO31" s="64"/>
      <c r="AP31" s="64"/>
      <c r="AQ31" s="32">
        <f>10.07+1454.65</f>
        <v>1464.72</v>
      </c>
      <c r="AR31" s="32"/>
      <c r="AS31" s="32"/>
      <c r="AT31" s="32"/>
      <c r="AU31" s="32"/>
      <c r="AV31" s="32"/>
      <c r="AW31" s="32"/>
      <c r="AX31" s="32"/>
      <c r="AY31" s="32"/>
      <c r="AZ31" s="32">
        <f>5137.52+786.5+1855.25</f>
        <v>7779.27</v>
      </c>
      <c r="BA31" s="32"/>
      <c r="BB31" s="32"/>
      <c r="BC31" s="32"/>
      <c r="BD31" s="32"/>
      <c r="BE31" s="32"/>
      <c r="BF31" s="32"/>
      <c r="BG31" s="32"/>
      <c r="BH31" s="32"/>
      <c r="BI31" s="54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6"/>
    </row>
    <row r="32" spans="1:81" ht="15" customHeight="1" x14ac:dyDescent="0.25">
      <c r="A32" s="62" t="s">
        <v>34</v>
      </c>
      <c r="B32" s="62"/>
      <c r="C32" s="62"/>
      <c r="D32" s="62"/>
      <c r="E32" s="62"/>
      <c r="F32" s="62"/>
      <c r="G32" s="58" t="s">
        <v>35</v>
      </c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9" t="s">
        <v>4</v>
      </c>
      <c r="AL32" s="59"/>
      <c r="AM32" s="59"/>
      <c r="AN32" s="59"/>
      <c r="AO32" s="59"/>
      <c r="AP32" s="59"/>
      <c r="AQ32" s="60">
        <v>20617.740000000002</v>
      </c>
      <c r="AR32" s="60"/>
      <c r="AS32" s="60"/>
      <c r="AT32" s="60"/>
      <c r="AU32" s="60"/>
      <c r="AV32" s="60"/>
      <c r="AW32" s="60"/>
      <c r="AX32" s="60"/>
      <c r="AY32" s="60"/>
      <c r="AZ32" s="60">
        <v>18334.189999999999</v>
      </c>
      <c r="BA32" s="60"/>
      <c r="BB32" s="60"/>
      <c r="BC32" s="60"/>
      <c r="BD32" s="60"/>
      <c r="BE32" s="60"/>
      <c r="BF32" s="60"/>
      <c r="BG32" s="60"/>
      <c r="BH32" s="60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</row>
    <row r="33" spans="1:81" ht="15" customHeight="1" x14ac:dyDescent="0.25">
      <c r="A33" s="62" t="s">
        <v>36</v>
      </c>
      <c r="B33" s="62"/>
      <c r="C33" s="62"/>
      <c r="D33" s="62"/>
      <c r="E33" s="62"/>
      <c r="F33" s="62"/>
      <c r="G33" s="58" t="s">
        <v>7</v>
      </c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9" t="s">
        <v>4</v>
      </c>
      <c r="AL33" s="59"/>
      <c r="AM33" s="59"/>
      <c r="AN33" s="59"/>
      <c r="AO33" s="59"/>
      <c r="AP33" s="59"/>
      <c r="AQ33" s="60">
        <v>0</v>
      </c>
      <c r="AR33" s="60"/>
      <c r="AS33" s="60"/>
      <c r="AT33" s="60"/>
      <c r="AU33" s="60"/>
      <c r="AV33" s="60"/>
      <c r="AW33" s="60"/>
      <c r="AX33" s="60"/>
      <c r="AY33" s="60"/>
      <c r="AZ33" s="60">
        <v>0</v>
      </c>
      <c r="BA33" s="60"/>
      <c r="BB33" s="60"/>
      <c r="BC33" s="60"/>
      <c r="BD33" s="60"/>
      <c r="BE33" s="60"/>
      <c r="BF33" s="60"/>
      <c r="BG33" s="60"/>
      <c r="BH33" s="60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  <c r="CC33" s="63"/>
    </row>
    <row r="34" spans="1:81" ht="15" customHeight="1" x14ac:dyDescent="0.25">
      <c r="A34" s="39" t="s">
        <v>39</v>
      </c>
      <c r="B34" s="40"/>
      <c r="C34" s="40"/>
      <c r="D34" s="40"/>
      <c r="E34" s="40"/>
      <c r="F34" s="41"/>
      <c r="G34" s="9" t="s">
        <v>132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10" t="s">
        <v>4</v>
      </c>
      <c r="AL34" s="11"/>
      <c r="AM34" s="11"/>
      <c r="AN34" s="11"/>
      <c r="AO34" s="11"/>
      <c r="AP34" s="12"/>
      <c r="AQ34" s="16">
        <f>AQ36+AQ37+AQ38+AQ39+AQ40+AQ41+AQ42+AQ44+AQ45</f>
        <v>347.90999999999997</v>
      </c>
      <c r="AR34" s="17"/>
      <c r="AS34" s="17"/>
      <c r="AT34" s="17"/>
      <c r="AU34" s="17"/>
      <c r="AV34" s="17"/>
      <c r="AW34" s="17"/>
      <c r="AX34" s="17"/>
      <c r="AY34" s="18"/>
      <c r="AZ34" s="16">
        <f>AZ36+AZ37+AZ38+AZ39+AZ40+AZ41+AZ42+AZ44+AZ45</f>
        <v>401.40999999999997</v>
      </c>
      <c r="BA34" s="17"/>
      <c r="BB34" s="17"/>
      <c r="BC34" s="17"/>
      <c r="BD34" s="17"/>
      <c r="BE34" s="17"/>
      <c r="BF34" s="17"/>
      <c r="BG34" s="17"/>
      <c r="BH34" s="18"/>
      <c r="BI34" s="6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8"/>
    </row>
    <row r="35" spans="1:81" ht="15" customHeight="1" x14ac:dyDescent="0.25">
      <c r="A35" s="45"/>
      <c r="B35" s="46"/>
      <c r="C35" s="46"/>
      <c r="D35" s="46"/>
      <c r="E35" s="46"/>
      <c r="F35" s="47"/>
      <c r="G35" s="22" t="s">
        <v>37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13"/>
      <c r="AL35" s="14"/>
      <c r="AM35" s="14"/>
      <c r="AN35" s="14"/>
      <c r="AO35" s="14"/>
      <c r="AP35" s="15"/>
      <c r="AQ35" s="19"/>
      <c r="AR35" s="20"/>
      <c r="AS35" s="20"/>
      <c r="AT35" s="20"/>
      <c r="AU35" s="20"/>
      <c r="AV35" s="20"/>
      <c r="AW35" s="20"/>
      <c r="AX35" s="20"/>
      <c r="AY35" s="21"/>
      <c r="AZ35" s="19"/>
      <c r="BA35" s="20"/>
      <c r="BB35" s="20"/>
      <c r="BC35" s="20"/>
      <c r="BD35" s="20"/>
      <c r="BE35" s="20"/>
      <c r="BF35" s="20"/>
      <c r="BG35" s="20"/>
      <c r="BH35" s="21"/>
      <c r="BI35" s="54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6"/>
    </row>
    <row r="36" spans="1:81" ht="15" customHeight="1" x14ac:dyDescent="0.25">
      <c r="A36" s="62" t="s">
        <v>38</v>
      </c>
      <c r="B36" s="62"/>
      <c r="C36" s="62"/>
      <c r="D36" s="62"/>
      <c r="E36" s="62"/>
      <c r="F36" s="62"/>
      <c r="G36" s="58" t="s">
        <v>40</v>
      </c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9" t="s">
        <v>4</v>
      </c>
      <c r="AL36" s="59"/>
      <c r="AM36" s="59"/>
      <c r="AN36" s="59"/>
      <c r="AO36" s="59"/>
      <c r="AP36" s="59"/>
      <c r="AQ36" s="60">
        <v>0</v>
      </c>
      <c r="AR36" s="60"/>
      <c r="AS36" s="60"/>
      <c r="AT36" s="60"/>
      <c r="AU36" s="60"/>
      <c r="AV36" s="60"/>
      <c r="AW36" s="60"/>
      <c r="AX36" s="60"/>
      <c r="AY36" s="60"/>
      <c r="AZ36" s="60">
        <v>42.21</v>
      </c>
      <c r="BA36" s="60"/>
      <c r="BB36" s="60"/>
      <c r="BC36" s="60"/>
      <c r="BD36" s="60"/>
      <c r="BE36" s="60"/>
      <c r="BF36" s="60"/>
      <c r="BG36" s="60"/>
      <c r="BH36" s="60"/>
      <c r="BI36" s="63" t="s">
        <v>182</v>
      </c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</row>
    <row r="37" spans="1:81" ht="30" customHeight="1" x14ac:dyDescent="0.25">
      <c r="A37" s="39" t="s">
        <v>41</v>
      </c>
      <c r="B37" s="40"/>
      <c r="C37" s="40"/>
      <c r="D37" s="40"/>
      <c r="E37" s="40"/>
      <c r="F37" s="41"/>
      <c r="G37" s="9" t="s">
        <v>169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10" t="s">
        <v>4</v>
      </c>
      <c r="AL37" s="11"/>
      <c r="AM37" s="11"/>
      <c r="AN37" s="11"/>
      <c r="AO37" s="11"/>
      <c r="AP37" s="12"/>
      <c r="AQ37" s="16">
        <v>111.93</v>
      </c>
      <c r="AR37" s="17"/>
      <c r="AS37" s="17"/>
      <c r="AT37" s="17"/>
      <c r="AU37" s="17"/>
      <c r="AV37" s="17"/>
      <c r="AW37" s="17"/>
      <c r="AX37" s="17"/>
      <c r="AY37" s="18"/>
      <c r="AZ37" s="16">
        <v>83.11</v>
      </c>
      <c r="BA37" s="17"/>
      <c r="BB37" s="17"/>
      <c r="BC37" s="17"/>
      <c r="BD37" s="17"/>
      <c r="BE37" s="17"/>
      <c r="BF37" s="17"/>
      <c r="BG37" s="17"/>
      <c r="BH37" s="18"/>
      <c r="BI37" s="6" t="s">
        <v>183</v>
      </c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8"/>
    </row>
    <row r="38" spans="1:81" ht="15" customHeight="1" x14ac:dyDescent="0.25">
      <c r="A38" s="39" t="s">
        <v>135</v>
      </c>
      <c r="B38" s="40"/>
      <c r="C38" s="40"/>
      <c r="D38" s="40"/>
      <c r="E38" s="40"/>
      <c r="F38" s="41"/>
      <c r="G38" s="9" t="s">
        <v>174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10" t="s">
        <v>4</v>
      </c>
      <c r="AL38" s="11"/>
      <c r="AM38" s="11"/>
      <c r="AN38" s="11"/>
      <c r="AO38" s="11"/>
      <c r="AP38" s="12"/>
      <c r="AQ38" s="16">
        <v>130.97999999999999</v>
      </c>
      <c r="AR38" s="17"/>
      <c r="AS38" s="17"/>
      <c r="AT38" s="17"/>
      <c r="AU38" s="17"/>
      <c r="AV38" s="17"/>
      <c r="AW38" s="17"/>
      <c r="AX38" s="17"/>
      <c r="AY38" s="18"/>
      <c r="AZ38" s="16">
        <v>106.7</v>
      </c>
      <c r="BA38" s="17"/>
      <c r="BB38" s="17"/>
      <c r="BC38" s="17"/>
      <c r="BD38" s="17"/>
      <c r="BE38" s="17"/>
      <c r="BF38" s="17"/>
      <c r="BG38" s="17"/>
      <c r="BH38" s="18"/>
      <c r="BI38" s="63" t="s">
        <v>182</v>
      </c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</row>
    <row r="39" spans="1:81" ht="15" customHeight="1" x14ac:dyDescent="0.25">
      <c r="A39" s="39" t="s">
        <v>200</v>
      </c>
      <c r="B39" s="40"/>
      <c r="C39" s="40"/>
      <c r="D39" s="40"/>
      <c r="E39" s="40"/>
      <c r="F39" s="41"/>
      <c r="G39" s="9" t="s">
        <v>175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10" t="s">
        <v>4</v>
      </c>
      <c r="AL39" s="11"/>
      <c r="AM39" s="11"/>
      <c r="AN39" s="11"/>
      <c r="AO39" s="11"/>
      <c r="AP39" s="12"/>
      <c r="AQ39" s="16">
        <v>0</v>
      </c>
      <c r="AR39" s="17"/>
      <c r="AS39" s="17"/>
      <c r="AT39" s="17"/>
      <c r="AU39" s="17"/>
      <c r="AV39" s="17"/>
      <c r="AW39" s="17"/>
      <c r="AX39" s="17"/>
      <c r="AY39" s="18"/>
      <c r="AZ39" s="16">
        <v>60</v>
      </c>
      <c r="BA39" s="17"/>
      <c r="BB39" s="17"/>
      <c r="BC39" s="17"/>
      <c r="BD39" s="17"/>
      <c r="BE39" s="17"/>
      <c r="BF39" s="17"/>
      <c r="BG39" s="17"/>
      <c r="BH39" s="18"/>
      <c r="BI39" s="63" t="s">
        <v>182</v>
      </c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</row>
    <row r="40" spans="1:81" ht="15" customHeight="1" x14ac:dyDescent="0.25">
      <c r="A40" s="39" t="s">
        <v>201</v>
      </c>
      <c r="B40" s="40"/>
      <c r="C40" s="40"/>
      <c r="D40" s="40"/>
      <c r="E40" s="40"/>
      <c r="F40" s="41"/>
      <c r="G40" s="9" t="s">
        <v>176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10" t="s">
        <v>4</v>
      </c>
      <c r="AL40" s="11"/>
      <c r="AM40" s="11"/>
      <c r="AN40" s="11"/>
      <c r="AO40" s="11"/>
      <c r="AP40" s="12"/>
      <c r="AQ40" s="16">
        <v>0</v>
      </c>
      <c r="AR40" s="17"/>
      <c r="AS40" s="17"/>
      <c r="AT40" s="17"/>
      <c r="AU40" s="17"/>
      <c r="AV40" s="17"/>
      <c r="AW40" s="17"/>
      <c r="AX40" s="17"/>
      <c r="AY40" s="18"/>
      <c r="AZ40" s="16">
        <v>28.76</v>
      </c>
      <c r="BA40" s="17"/>
      <c r="BB40" s="17"/>
      <c r="BC40" s="17"/>
      <c r="BD40" s="17"/>
      <c r="BE40" s="17"/>
      <c r="BF40" s="17"/>
      <c r="BG40" s="17"/>
      <c r="BH40" s="18"/>
      <c r="BI40" s="63" t="s">
        <v>182</v>
      </c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</row>
    <row r="41" spans="1:81" ht="15" customHeight="1" x14ac:dyDescent="0.25">
      <c r="A41" s="39" t="s">
        <v>202</v>
      </c>
      <c r="B41" s="40"/>
      <c r="C41" s="40"/>
      <c r="D41" s="40"/>
      <c r="E41" s="40"/>
      <c r="F41" s="41"/>
      <c r="G41" s="9" t="s">
        <v>177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10" t="s">
        <v>4</v>
      </c>
      <c r="AL41" s="11"/>
      <c r="AM41" s="11"/>
      <c r="AN41" s="11"/>
      <c r="AO41" s="11"/>
      <c r="AP41" s="12"/>
      <c r="AQ41" s="16">
        <v>0</v>
      </c>
      <c r="AR41" s="17"/>
      <c r="AS41" s="17"/>
      <c r="AT41" s="17"/>
      <c r="AU41" s="17"/>
      <c r="AV41" s="17"/>
      <c r="AW41" s="17"/>
      <c r="AX41" s="17"/>
      <c r="AY41" s="18"/>
      <c r="AZ41" s="16">
        <v>87</v>
      </c>
      <c r="BA41" s="17"/>
      <c r="BB41" s="17"/>
      <c r="BC41" s="17"/>
      <c r="BD41" s="17"/>
      <c r="BE41" s="17"/>
      <c r="BF41" s="17"/>
      <c r="BG41" s="17"/>
      <c r="BH41" s="18"/>
      <c r="BI41" s="63" t="s">
        <v>182</v>
      </c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</row>
    <row r="42" spans="1:81" ht="15" customHeight="1" x14ac:dyDescent="0.25">
      <c r="A42" s="39" t="s">
        <v>203</v>
      </c>
      <c r="B42" s="40"/>
      <c r="C42" s="40"/>
      <c r="D42" s="40"/>
      <c r="E42" s="40"/>
      <c r="F42" s="41"/>
      <c r="G42" s="9" t="s">
        <v>180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10" t="s">
        <v>4</v>
      </c>
      <c r="AL42" s="11"/>
      <c r="AM42" s="11"/>
      <c r="AN42" s="11"/>
      <c r="AO42" s="11"/>
      <c r="AP42" s="12"/>
      <c r="AQ42" s="16">
        <v>45.5</v>
      </c>
      <c r="AR42" s="17"/>
      <c r="AS42" s="17"/>
      <c r="AT42" s="17"/>
      <c r="AU42" s="17"/>
      <c r="AV42" s="17"/>
      <c r="AW42" s="17"/>
      <c r="AX42" s="17"/>
      <c r="AY42" s="18"/>
      <c r="AZ42" s="16">
        <v>0</v>
      </c>
      <c r="BA42" s="17"/>
      <c r="BB42" s="17"/>
      <c r="BC42" s="17"/>
      <c r="BD42" s="17"/>
      <c r="BE42" s="17"/>
      <c r="BF42" s="17"/>
      <c r="BG42" s="17"/>
      <c r="BH42" s="18"/>
      <c r="BI42" s="6" t="s">
        <v>183</v>
      </c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8"/>
    </row>
    <row r="43" spans="1:81" ht="15" customHeight="1" x14ac:dyDescent="0.25">
      <c r="A43" s="45"/>
      <c r="B43" s="46"/>
      <c r="C43" s="46"/>
      <c r="D43" s="46"/>
      <c r="E43" s="46"/>
      <c r="F43" s="47"/>
      <c r="G43" s="22" t="s">
        <v>181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13"/>
      <c r="AL43" s="14"/>
      <c r="AM43" s="14"/>
      <c r="AN43" s="14"/>
      <c r="AO43" s="14"/>
      <c r="AP43" s="15"/>
      <c r="AQ43" s="19"/>
      <c r="AR43" s="20"/>
      <c r="AS43" s="20"/>
      <c r="AT43" s="20"/>
      <c r="AU43" s="20"/>
      <c r="AV43" s="20"/>
      <c r="AW43" s="20"/>
      <c r="AX43" s="20"/>
      <c r="AY43" s="21"/>
      <c r="AZ43" s="19"/>
      <c r="BA43" s="20"/>
      <c r="BB43" s="20"/>
      <c r="BC43" s="20"/>
      <c r="BD43" s="20"/>
      <c r="BE43" s="20"/>
      <c r="BF43" s="20"/>
      <c r="BG43" s="20"/>
      <c r="BH43" s="21"/>
      <c r="BI43" s="54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6"/>
    </row>
    <row r="44" spans="1:81" ht="15" customHeight="1" x14ac:dyDescent="0.25">
      <c r="A44" s="39" t="s">
        <v>204</v>
      </c>
      <c r="B44" s="40"/>
      <c r="C44" s="40"/>
      <c r="D44" s="40"/>
      <c r="E44" s="40"/>
      <c r="F44" s="41"/>
      <c r="G44" s="9" t="s">
        <v>178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10" t="s">
        <v>4</v>
      </c>
      <c r="AL44" s="11"/>
      <c r="AM44" s="11"/>
      <c r="AN44" s="11"/>
      <c r="AO44" s="11"/>
      <c r="AP44" s="12"/>
      <c r="AQ44" s="16">
        <v>32.72</v>
      </c>
      <c r="AR44" s="17"/>
      <c r="AS44" s="17"/>
      <c r="AT44" s="17"/>
      <c r="AU44" s="17"/>
      <c r="AV44" s="17"/>
      <c r="AW44" s="17"/>
      <c r="AX44" s="17"/>
      <c r="AY44" s="18"/>
      <c r="AZ44" s="16">
        <v>-6.37</v>
      </c>
      <c r="BA44" s="17"/>
      <c r="BB44" s="17"/>
      <c r="BC44" s="17"/>
      <c r="BD44" s="17"/>
      <c r="BE44" s="17"/>
      <c r="BF44" s="17"/>
      <c r="BG44" s="17"/>
      <c r="BH44" s="18"/>
      <c r="BI44" s="23" t="s">
        <v>187</v>
      </c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5"/>
    </row>
    <row r="45" spans="1:81" ht="15" customHeight="1" x14ac:dyDescent="0.25">
      <c r="A45" s="39" t="s">
        <v>205</v>
      </c>
      <c r="B45" s="40"/>
      <c r="C45" s="40"/>
      <c r="D45" s="40"/>
      <c r="E45" s="40"/>
      <c r="F45" s="41"/>
      <c r="G45" s="91" t="s">
        <v>179</v>
      </c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3"/>
      <c r="AK45" s="10" t="s">
        <v>4</v>
      </c>
      <c r="AL45" s="11"/>
      <c r="AM45" s="11"/>
      <c r="AN45" s="11"/>
      <c r="AO45" s="11"/>
      <c r="AP45" s="12"/>
      <c r="AQ45" s="16">
        <v>26.78</v>
      </c>
      <c r="AR45" s="17"/>
      <c r="AS45" s="17"/>
      <c r="AT45" s="17"/>
      <c r="AU45" s="17"/>
      <c r="AV45" s="17"/>
      <c r="AW45" s="17"/>
      <c r="AX45" s="17"/>
      <c r="AY45" s="18"/>
      <c r="AZ45" s="16">
        <v>0</v>
      </c>
      <c r="BA45" s="17"/>
      <c r="BB45" s="17"/>
      <c r="BC45" s="17"/>
      <c r="BD45" s="17"/>
      <c r="BE45" s="17"/>
      <c r="BF45" s="17"/>
      <c r="BG45" s="17"/>
      <c r="BH45" s="18"/>
      <c r="BI45" s="6" t="s">
        <v>183</v>
      </c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8"/>
    </row>
    <row r="46" spans="1:81" ht="15" customHeight="1" x14ac:dyDescent="0.25">
      <c r="A46" s="45"/>
      <c r="B46" s="46"/>
      <c r="C46" s="46"/>
      <c r="D46" s="46"/>
      <c r="E46" s="46"/>
      <c r="F46" s="47"/>
      <c r="G46" s="94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6"/>
      <c r="AK46" s="13"/>
      <c r="AL46" s="14"/>
      <c r="AM46" s="14"/>
      <c r="AN46" s="14"/>
      <c r="AO46" s="14"/>
      <c r="AP46" s="15"/>
      <c r="AQ46" s="19"/>
      <c r="AR46" s="20"/>
      <c r="AS46" s="20"/>
      <c r="AT46" s="20"/>
      <c r="AU46" s="20"/>
      <c r="AV46" s="20"/>
      <c r="AW46" s="20"/>
      <c r="AX46" s="20"/>
      <c r="AY46" s="21"/>
      <c r="AZ46" s="19"/>
      <c r="BA46" s="20"/>
      <c r="BB46" s="20"/>
      <c r="BC46" s="20"/>
      <c r="BD46" s="20"/>
      <c r="BE46" s="20"/>
      <c r="BF46" s="20"/>
      <c r="BG46" s="20"/>
      <c r="BH46" s="21"/>
      <c r="BI46" s="54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6"/>
    </row>
    <row r="47" spans="1:81" ht="15" customHeight="1" x14ac:dyDescent="0.25">
      <c r="A47" s="39" t="s">
        <v>136</v>
      </c>
      <c r="B47" s="40"/>
      <c r="C47" s="40"/>
      <c r="D47" s="40"/>
      <c r="E47" s="40"/>
      <c r="F47" s="41"/>
      <c r="G47" s="9" t="s">
        <v>138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10" t="s">
        <v>4</v>
      </c>
      <c r="AL47" s="11"/>
      <c r="AM47" s="11"/>
      <c r="AN47" s="11"/>
      <c r="AO47" s="11"/>
      <c r="AP47" s="12"/>
      <c r="AQ47" s="16">
        <v>0</v>
      </c>
      <c r="AR47" s="17"/>
      <c r="AS47" s="17"/>
      <c r="AT47" s="17"/>
      <c r="AU47" s="17"/>
      <c r="AV47" s="17"/>
      <c r="AW47" s="17"/>
      <c r="AX47" s="17"/>
      <c r="AY47" s="18"/>
      <c r="AZ47" s="16">
        <v>0</v>
      </c>
      <c r="BA47" s="17"/>
      <c r="BB47" s="17"/>
      <c r="BC47" s="17"/>
      <c r="BD47" s="17"/>
      <c r="BE47" s="17"/>
      <c r="BF47" s="17"/>
      <c r="BG47" s="17"/>
      <c r="BH47" s="18"/>
      <c r="BI47" s="23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5"/>
    </row>
    <row r="48" spans="1:81" ht="15" customHeight="1" x14ac:dyDescent="0.25">
      <c r="A48" s="42"/>
      <c r="B48" s="43"/>
      <c r="C48" s="43"/>
      <c r="D48" s="43"/>
      <c r="E48" s="43"/>
      <c r="F48" s="44"/>
      <c r="G48" s="65" t="s">
        <v>139</v>
      </c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8"/>
      <c r="AL48" s="69"/>
      <c r="AM48" s="69"/>
      <c r="AN48" s="69"/>
      <c r="AO48" s="69"/>
      <c r="AP48" s="70"/>
      <c r="AQ48" s="48"/>
      <c r="AR48" s="67"/>
      <c r="AS48" s="67"/>
      <c r="AT48" s="67"/>
      <c r="AU48" s="67"/>
      <c r="AV48" s="67"/>
      <c r="AW48" s="67"/>
      <c r="AX48" s="67"/>
      <c r="AY48" s="50"/>
      <c r="AZ48" s="48"/>
      <c r="BA48" s="67"/>
      <c r="BB48" s="67"/>
      <c r="BC48" s="67"/>
      <c r="BD48" s="67"/>
      <c r="BE48" s="67"/>
      <c r="BF48" s="67"/>
      <c r="BG48" s="67"/>
      <c r="BH48" s="50"/>
      <c r="BI48" s="36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8"/>
    </row>
    <row r="49" spans="1:81" ht="15" customHeight="1" x14ac:dyDescent="0.25">
      <c r="A49" s="45"/>
      <c r="B49" s="46"/>
      <c r="C49" s="46"/>
      <c r="D49" s="46"/>
      <c r="E49" s="46"/>
      <c r="F49" s="47"/>
      <c r="G49" s="22" t="s">
        <v>140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13"/>
      <c r="AL49" s="14"/>
      <c r="AM49" s="14"/>
      <c r="AN49" s="14"/>
      <c r="AO49" s="14"/>
      <c r="AP49" s="15"/>
      <c r="AQ49" s="19"/>
      <c r="AR49" s="20"/>
      <c r="AS49" s="20"/>
      <c r="AT49" s="20"/>
      <c r="AU49" s="20"/>
      <c r="AV49" s="20"/>
      <c r="AW49" s="20"/>
      <c r="AX49" s="20"/>
      <c r="AY49" s="21"/>
      <c r="AZ49" s="19"/>
      <c r="BA49" s="20"/>
      <c r="BB49" s="20"/>
      <c r="BC49" s="20"/>
      <c r="BD49" s="20"/>
      <c r="BE49" s="20"/>
      <c r="BF49" s="20"/>
      <c r="BG49" s="20"/>
      <c r="BH49" s="21"/>
      <c r="BI49" s="33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4"/>
      <c r="CC49" s="35"/>
    </row>
    <row r="50" spans="1:81" ht="15" customHeight="1" x14ac:dyDescent="0.25">
      <c r="A50" s="39" t="s">
        <v>137</v>
      </c>
      <c r="B50" s="40"/>
      <c r="C50" s="40"/>
      <c r="D50" s="40"/>
      <c r="E50" s="40"/>
      <c r="F50" s="41"/>
      <c r="G50" s="9" t="s">
        <v>141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10" t="s">
        <v>4</v>
      </c>
      <c r="AL50" s="11"/>
      <c r="AM50" s="11"/>
      <c r="AN50" s="11"/>
      <c r="AO50" s="11"/>
      <c r="AP50" s="12"/>
      <c r="AQ50" s="16">
        <v>1984.37</v>
      </c>
      <c r="AR50" s="17"/>
      <c r="AS50" s="17"/>
      <c r="AT50" s="17"/>
      <c r="AU50" s="17"/>
      <c r="AV50" s="17"/>
      <c r="AW50" s="17"/>
      <c r="AX50" s="17"/>
      <c r="AY50" s="18"/>
      <c r="AZ50" s="16">
        <v>8736.94</v>
      </c>
      <c r="BA50" s="17"/>
      <c r="BB50" s="17"/>
      <c r="BC50" s="17"/>
      <c r="BD50" s="17"/>
      <c r="BE50" s="17"/>
      <c r="BF50" s="17"/>
      <c r="BG50" s="17"/>
      <c r="BH50" s="18"/>
      <c r="BI50" s="23" t="s">
        <v>182</v>
      </c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5"/>
    </row>
    <row r="51" spans="1:81" ht="15" customHeight="1" x14ac:dyDescent="0.25">
      <c r="A51" s="45"/>
      <c r="B51" s="46"/>
      <c r="C51" s="46"/>
      <c r="D51" s="46"/>
      <c r="E51" s="46"/>
      <c r="F51" s="47"/>
      <c r="G51" s="22" t="s">
        <v>140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13"/>
      <c r="AL51" s="14"/>
      <c r="AM51" s="14"/>
      <c r="AN51" s="14"/>
      <c r="AO51" s="14"/>
      <c r="AP51" s="15"/>
      <c r="AQ51" s="19"/>
      <c r="AR51" s="20"/>
      <c r="AS51" s="20"/>
      <c r="AT51" s="20"/>
      <c r="AU51" s="20"/>
      <c r="AV51" s="20"/>
      <c r="AW51" s="20"/>
      <c r="AX51" s="20"/>
      <c r="AY51" s="21"/>
      <c r="AZ51" s="19"/>
      <c r="BA51" s="20"/>
      <c r="BB51" s="20"/>
      <c r="BC51" s="20"/>
      <c r="BD51" s="20"/>
      <c r="BE51" s="20"/>
      <c r="BF51" s="20"/>
      <c r="BG51" s="20"/>
      <c r="BH51" s="21"/>
      <c r="BI51" s="33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  <c r="CA51" s="34"/>
      <c r="CB51" s="34"/>
      <c r="CC51" s="35"/>
    </row>
    <row r="52" spans="1:81" ht="15" customHeight="1" x14ac:dyDescent="0.25">
      <c r="A52" s="39" t="s">
        <v>206</v>
      </c>
      <c r="B52" s="40"/>
      <c r="C52" s="40"/>
      <c r="D52" s="40"/>
      <c r="E52" s="40"/>
      <c r="F52" s="41"/>
      <c r="G52" s="9" t="s">
        <v>133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10" t="s">
        <v>4</v>
      </c>
      <c r="AL52" s="11"/>
      <c r="AM52" s="11"/>
      <c r="AN52" s="11"/>
      <c r="AO52" s="11"/>
      <c r="AP52" s="12"/>
      <c r="AQ52" s="16">
        <v>1950.3</v>
      </c>
      <c r="AR52" s="17"/>
      <c r="AS52" s="17"/>
      <c r="AT52" s="17"/>
      <c r="AU52" s="17"/>
      <c r="AV52" s="17"/>
      <c r="AW52" s="17"/>
      <c r="AX52" s="17"/>
      <c r="AY52" s="18"/>
      <c r="AZ52" s="16">
        <v>113</v>
      </c>
      <c r="BA52" s="17"/>
      <c r="BB52" s="17"/>
      <c r="BC52" s="17"/>
      <c r="BD52" s="17"/>
      <c r="BE52" s="17"/>
      <c r="BF52" s="17"/>
      <c r="BG52" s="17"/>
      <c r="BH52" s="18"/>
      <c r="BI52" s="6" t="s">
        <v>183</v>
      </c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8"/>
    </row>
    <row r="53" spans="1:81" ht="15" customHeight="1" x14ac:dyDescent="0.25">
      <c r="A53" s="45"/>
      <c r="B53" s="46"/>
      <c r="C53" s="46"/>
      <c r="D53" s="46"/>
      <c r="E53" s="46"/>
      <c r="F53" s="47"/>
      <c r="G53" s="22" t="s">
        <v>134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13"/>
      <c r="AL53" s="14"/>
      <c r="AM53" s="14"/>
      <c r="AN53" s="14"/>
      <c r="AO53" s="14"/>
      <c r="AP53" s="15"/>
      <c r="AQ53" s="19"/>
      <c r="AR53" s="20"/>
      <c r="AS53" s="20"/>
      <c r="AT53" s="20"/>
      <c r="AU53" s="20"/>
      <c r="AV53" s="20"/>
      <c r="AW53" s="20"/>
      <c r="AX53" s="20"/>
      <c r="AY53" s="21"/>
      <c r="AZ53" s="19"/>
      <c r="BA53" s="20"/>
      <c r="BB53" s="20"/>
      <c r="BC53" s="20"/>
      <c r="BD53" s="20"/>
      <c r="BE53" s="20"/>
      <c r="BF53" s="20"/>
      <c r="BG53" s="20"/>
      <c r="BH53" s="21"/>
      <c r="BI53" s="54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6"/>
    </row>
    <row r="54" spans="1:81" ht="15" customHeight="1" x14ac:dyDescent="0.25">
      <c r="A54" s="39" t="s">
        <v>44</v>
      </c>
      <c r="B54" s="40"/>
      <c r="C54" s="40"/>
      <c r="D54" s="40"/>
      <c r="E54" s="40"/>
      <c r="F54" s="41"/>
      <c r="G54" s="9" t="s">
        <v>42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10" t="s">
        <v>4</v>
      </c>
      <c r="AL54" s="11"/>
      <c r="AM54" s="11"/>
      <c r="AN54" s="11"/>
      <c r="AO54" s="11"/>
      <c r="AP54" s="12"/>
      <c r="AQ54" s="16">
        <f>AQ56+AQ57+AQ59+AQ60+AQ61+AQ64+AQ65+AQ66+AQ67+AQ68+AQ74+AQ82</f>
        <v>80653.33</v>
      </c>
      <c r="AR54" s="17"/>
      <c r="AS54" s="17"/>
      <c r="AT54" s="17"/>
      <c r="AU54" s="17"/>
      <c r="AV54" s="17"/>
      <c r="AW54" s="17"/>
      <c r="AX54" s="17"/>
      <c r="AY54" s="18"/>
      <c r="AZ54" s="16">
        <f>AZ56+AZ57+AZ59+AZ60+AZ61+AZ64+AZ65+AZ66+AZ67+AZ68+AZ82</f>
        <v>112419.62999999998</v>
      </c>
      <c r="BA54" s="17"/>
      <c r="BB54" s="17"/>
      <c r="BC54" s="17"/>
      <c r="BD54" s="17"/>
      <c r="BE54" s="17"/>
      <c r="BF54" s="17"/>
      <c r="BG54" s="17"/>
      <c r="BH54" s="18"/>
      <c r="BI54" s="23" t="s">
        <v>207</v>
      </c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5"/>
    </row>
    <row r="55" spans="1:81" ht="15" customHeight="1" x14ac:dyDescent="0.25">
      <c r="A55" s="45"/>
      <c r="B55" s="46"/>
      <c r="C55" s="46"/>
      <c r="D55" s="46"/>
      <c r="E55" s="46"/>
      <c r="F55" s="47"/>
      <c r="G55" s="22" t="s">
        <v>43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13"/>
      <c r="AL55" s="14"/>
      <c r="AM55" s="14"/>
      <c r="AN55" s="14"/>
      <c r="AO55" s="14"/>
      <c r="AP55" s="15"/>
      <c r="AQ55" s="19"/>
      <c r="AR55" s="20"/>
      <c r="AS55" s="20"/>
      <c r="AT55" s="20"/>
      <c r="AU55" s="20"/>
      <c r="AV55" s="20"/>
      <c r="AW55" s="20"/>
      <c r="AX55" s="20"/>
      <c r="AY55" s="21"/>
      <c r="AZ55" s="19"/>
      <c r="BA55" s="20"/>
      <c r="BB55" s="20"/>
      <c r="BC55" s="20"/>
      <c r="BD55" s="20"/>
      <c r="BE55" s="20"/>
      <c r="BF55" s="20"/>
      <c r="BG55" s="20"/>
      <c r="BH55" s="21"/>
      <c r="BI55" s="33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5"/>
    </row>
    <row r="56" spans="1:81" ht="15" customHeight="1" x14ac:dyDescent="0.25">
      <c r="A56" s="62" t="s">
        <v>45</v>
      </c>
      <c r="B56" s="62"/>
      <c r="C56" s="62"/>
      <c r="D56" s="62"/>
      <c r="E56" s="62"/>
      <c r="F56" s="62"/>
      <c r="G56" s="58" t="s">
        <v>54</v>
      </c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9" t="s">
        <v>4</v>
      </c>
      <c r="AL56" s="59"/>
      <c r="AM56" s="59"/>
      <c r="AN56" s="59"/>
      <c r="AO56" s="59"/>
      <c r="AP56" s="59"/>
      <c r="AQ56" s="60">
        <v>13777.44</v>
      </c>
      <c r="AR56" s="60"/>
      <c r="AS56" s="60"/>
      <c r="AT56" s="60"/>
      <c r="AU56" s="60"/>
      <c r="AV56" s="60"/>
      <c r="AW56" s="60"/>
      <c r="AX56" s="60"/>
      <c r="AY56" s="60"/>
      <c r="AZ56" s="60">
        <v>16052.48</v>
      </c>
      <c r="BA56" s="60"/>
      <c r="BB56" s="60"/>
      <c r="BC56" s="60"/>
      <c r="BD56" s="60"/>
      <c r="BE56" s="60"/>
      <c r="BF56" s="60"/>
      <c r="BG56" s="60"/>
      <c r="BH56" s="60"/>
      <c r="BI56" s="23" t="s">
        <v>186</v>
      </c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5"/>
    </row>
    <row r="57" spans="1:81" ht="15" customHeight="1" x14ac:dyDescent="0.25">
      <c r="A57" s="39" t="s">
        <v>46</v>
      </c>
      <c r="B57" s="40"/>
      <c r="C57" s="40"/>
      <c r="D57" s="40"/>
      <c r="E57" s="40"/>
      <c r="F57" s="41"/>
      <c r="G57" s="9" t="s">
        <v>68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10" t="s">
        <v>4</v>
      </c>
      <c r="AL57" s="11"/>
      <c r="AM57" s="11"/>
      <c r="AN57" s="11"/>
      <c r="AO57" s="11"/>
      <c r="AP57" s="12"/>
      <c r="AQ57" s="16">
        <v>0</v>
      </c>
      <c r="AR57" s="17"/>
      <c r="AS57" s="17"/>
      <c r="AT57" s="17"/>
      <c r="AU57" s="17"/>
      <c r="AV57" s="17"/>
      <c r="AW57" s="17"/>
      <c r="AX57" s="17"/>
      <c r="AY57" s="18"/>
      <c r="AZ57" s="16"/>
      <c r="BA57" s="17"/>
      <c r="BB57" s="17"/>
      <c r="BC57" s="17"/>
      <c r="BD57" s="17"/>
      <c r="BE57" s="17"/>
      <c r="BF57" s="17"/>
      <c r="BG57" s="17"/>
      <c r="BH57" s="18"/>
      <c r="BI57" s="6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8"/>
    </row>
    <row r="58" spans="1:81" ht="15" customHeight="1" x14ac:dyDescent="0.25">
      <c r="A58" s="45"/>
      <c r="B58" s="46"/>
      <c r="C58" s="46"/>
      <c r="D58" s="46"/>
      <c r="E58" s="46"/>
      <c r="F58" s="47"/>
      <c r="G58" s="22" t="s">
        <v>69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13"/>
      <c r="AL58" s="14"/>
      <c r="AM58" s="14"/>
      <c r="AN58" s="14"/>
      <c r="AO58" s="14"/>
      <c r="AP58" s="15"/>
      <c r="AQ58" s="19"/>
      <c r="AR58" s="20"/>
      <c r="AS58" s="20"/>
      <c r="AT58" s="20"/>
      <c r="AU58" s="20"/>
      <c r="AV58" s="20"/>
      <c r="AW58" s="20"/>
      <c r="AX58" s="20"/>
      <c r="AY58" s="21"/>
      <c r="AZ58" s="19"/>
      <c r="BA58" s="20"/>
      <c r="BB58" s="20"/>
      <c r="BC58" s="20"/>
      <c r="BD58" s="20"/>
      <c r="BE58" s="20"/>
      <c r="BF58" s="20"/>
      <c r="BG58" s="20"/>
      <c r="BH58" s="21"/>
      <c r="BI58" s="54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6"/>
    </row>
    <row r="59" spans="1:81" ht="45" customHeight="1" x14ac:dyDescent="0.25">
      <c r="A59" s="62" t="s">
        <v>48</v>
      </c>
      <c r="B59" s="62"/>
      <c r="C59" s="62"/>
      <c r="D59" s="62"/>
      <c r="E59" s="62"/>
      <c r="F59" s="62"/>
      <c r="G59" s="58" t="s">
        <v>47</v>
      </c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9" t="s">
        <v>4</v>
      </c>
      <c r="AL59" s="59"/>
      <c r="AM59" s="59"/>
      <c r="AN59" s="59"/>
      <c r="AO59" s="59"/>
      <c r="AP59" s="59"/>
      <c r="AQ59" s="60">
        <v>58705.33</v>
      </c>
      <c r="AR59" s="60"/>
      <c r="AS59" s="60"/>
      <c r="AT59" s="60"/>
      <c r="AU59" s="60"/>
      <c r="AV59" s="60"/>
      <c r="AW59" s="60"/>
      <c r="AX59" s="60"/>
      <c r="AY59" s="60"/>
      <c r="AZ59" s="60">
        <v>86713.15</v>
      </c>
      <c r="BA59" s="60"/>
      <c r="BB59" s="60"/>
      <c r="BC59" s="60"/>
      <c r="BD59" s="60"/>
      <c r="BE59" s="60"/>
      <c r="BF59" s="60"/>
      <c r="BG59" s="60"/>
      <c r="BH59" s="60"/>
      <c r="BI59" s="66" t="s">
        <v>188</v>
      </c>
      <c r="BJ59" s="66"/>
      <c r="BK59" s="66"/>
      <c r="BL59" s="66"/>
      <c r="BM59" s="66"/>
      <c r="BN59" s="66"/>
      <c r="BO59" s="66"/>
      <c r="BP59" s="66"/>
      <c r="BQ59" s="66"/>
      <c r="BR59" s="66"/>
      <c r="BS59" s="66"/>
      <c r="BT59" s="66"/>
      <c r="BU59" s="66"/>
      <c r="BV59" s="66"/>
      <c r="BW59" s="66"/>
      <c r="BX59" s="66"/>
      <c r="BY59" s="66"/>
      <c r="BZ59" s="66"/>
      <c r="CA59" s="66"/>
      <c r="CB59" s="66"/>
      <c r="CC59" s="66"/>
    </row>
    <row r="60" spans="1:81" ht="15" customHeight="1" x14ac:dyDescent="0.25">
      <c r="A60" s="62" t="s">
        <v>51</v>
      </c>
      <c r="B60" s="62"/>
      <c r="C60" s="62"/>
      <c r="D60" s="62"/>
      <c r="E60" s="62"/>
      <c r="F60" s="62"/>
      <c r="G60" s="58" t="s">
        <v>49</v>
      </c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9" t="s">
        <v>4</v>
      </c>
      <c r="AL60" s="59"/>
      <c r="AM60" s="59"/>
      <c r="AN60" s="59"/>
      <c r="AO60" s="59"/>
      <c r="AP60" s="59"/>
      <c r="AQ60" s="60">
        <v>6226.56</v>
      </c>
      <c r="AR60" s="60"/>
      <c r="AS60" s="60"/>
      <c r="AT60" s="60"/>
      <c r="AU60" s="60"/>
      <c r="AV60" s="60"/>
      <c r="AW60" s="60"/>
      <c r="AX60" s="60"/>
      <c r="AY60" s="60"/>
      <c r="AZ60" s="60">
        <v>5549.54</v>
      </c>
      <c r="BA60" s="60"/>
      <c r="BB60" s="60"/>
      <c r="BC60" s="60"/>
      <c r="BD60" s="60"/>
      <c r="BE60" s="60"/>
      <c r="BF60" s="60"/>
      <c r="BG60" s="60"/>
      <c r="BH60" s="60"/>
      <c r="BI60" s="63"/>
      <c r="BJ60" s="63"/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3"/>
      <c r="CA60" s="63"/>
      <c r="CB60" s="63"/>
      <c r="CC60" s="63"/>
    </row>
    <row r="61" spans="1:81" ht="15" customHeight="1" x14ac:dyDescent="0.25">
      <c r="A61" s="39" t="s">
        <v>52</v>
      </c>
      <c r="B61" s="40"/>
      <c r="C61" s="40"/>
      <c r="D61" s="40"/>
      <c r="E61" s="40"/>
      <c r="F61" s="41"/>
      <c r="G61" s="9" t="s">
        <v>143</v>
      </c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10" t="s">
        <v>4</v>
      </c>
      <c r="AL61" s="11"/>
      <c r="AM61" s="11"/>
      <c r="AN61" s="11"/>
      <c r="AO61" s="11"/>
      <c r="AP61" s="12"/>
      <c r="AQ61" s="16">
        <v>0</v>
      </c>
      <c r="AR61" s="17"/>
      <c r="AS61" s="17"/>
      <c r="AT61" s="17"/>
      <c r="AU61" s="17"/>
      <c r="AV61" s="17"/>
      <c r="AW61" s="17"/>
      <c r="AX61" s="17"/>
      <c r="AY61" s="18"/>
      <c r="AZ61" s="16">
        <v>0</v>
      </c>
      <c r="BA61" s="17"/>
      <c r="BB61" s="17"/>
      <c r="BC61" s="17"/>
      <c r="BD61" s="17"/>
      <c r="BE61" s="17"/>
      <c r="BF61" s="17"/>
      <c r="BG61" s="17"/>
      <c r="BH61" s="18"/>
      <c r="BI61" s="23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5"/>
    </row>
    <row r="62" spans="1:81" ht="15" customHeight="1" x14ac:dyDescent="0.25">
      <c r="A62" s="42"/>
      <c r="B62" s="43"/>
      <c r="C62" s="43"/>
      <c r="D62" s="43"/>
      <c r="E62" s="43"/>
      <c r="F62" s="44"/>
      <c r="G62" s="65" t="s">
        <v>144</v>
      </c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8"/>
      <c r="AL62" s="69"/>
      <c r="AM62" s="69"/>
      <c r="AN62" s="69"/>
      <c r="AO62" s="69"/>
      <c r="AP62" s="70"/>
      <c r="AQ62" s="48"/>
      <c r="AR62" s="67"/>
      <c r="AS62" s="67"/>
      <c r="AT62" s="67"/>
      <c r="AU62" s="67"/>
      <c r="AV62" s="67"/>
      <c r="AW62" s="67"/>
      <c r="AX62" s="67"/>
      <c r="AY62" s="50"/>
      <c r="AZ62" s="48"/>
      <c r="BA62" s="67"/>
      <c r="BB62" s="67"/>
      <c r="BC62" s="67"/>
      <c r="BD62" s="67"/>
      <c r="BE62" s="67"/>
      <c r="BF62" s="67"/>
      <c r="BG62" s="67"/>
      <c r="BH62" s="50"/>
      <c r="BI62" s="36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8"/>
    </row>
    <row r="63" spans="1:81" ht="15" customHeight="1" x14ac:dyDescent="0.25">
      <c r="A63" s="45"/>
      <c r="B63" s="46"/>
      <c r="C63" s="46"/>
      <c r="D63" s="46"/>
      <c r="E63" s="46"/>
      <c r="F63" s="47"/>
      <c r="G63" s="22" t="s">
        <v>145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13"/>
      <c r="AL63" s="14"/>
      <c r="AM63" s="14"/>
      <c r="AN63" s="14"/>
      <c r="AO63" s="14"/>
      <c r="AP63" s="15"/>
      <c r="AQ63" s="19"/>
      <c r="AR63" s="20"/>
      <c r="AS63" s="20"/>
      <c r="AT63" s="20"/>
      <c r="AU63" s="20"/>
      <c r="AV63" s="20"/>
      <c r="AW63" s="20"/>
      <c r="AX63" s="20"/>
      <c r="AY63" s="21"/>
      <c r="AZ63" s="19"/>
      <c r="BA63" s="20"/>
      <c r="BB63" s="20"/>
      <c r="BC63" s="20"/>
      <c r="BD63" s="20"/>
      <c r="BE63" s="20"/>
      <c r="BF63" s="20"/>
      <c r="BG63" s="20"/>
      <c r="BH63" s="21"/>
      <c r="BI63" s="33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  <c r="CB63" s="34"/>
      <c r="CC63" s="35"/>
    </row>
    <row r="64" spans="1:81" ht="15" customHeight="1" x14ac:dyDescent="0.25">
      <c r="A64" s="62" t="s">
        <v>53</v>
      </c>
      <c r="B64" s="62"/>
      <c r="C64" s="62"/>
      <c r="D64" s="62"/>
      <c r="E64" s="62"/>
      <c r="F64" s="62"/>
      <c r="G64" s="58" t="s">
        <v>146</v>
      </c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9" t="s">
        <v>4</v>
      </c>
      <c r="AL64" s="59"/>
      <c r="AM64" s="59"/>
      <c r="AN64" s="59"/>
      <c r="AO64" s="59"/>
      <c r="AP64" s="59"/>
      <c r="AQ64" s="60">
        <v>148.68</v>
      </c>
      <c r="AR64" s="60"/>
      <c r="AS64" s="60"/>
      <c r="AT64" s="60"/>
      <c r="AU64" s="60"/>
      <c r="AV64" s="60"/>
      <c r="AW64" s="60"/>
      <c r="AX64" s="60"/>
      <c r="AY64" s="60"/>
      <c r="AZ64" s="60">
        <v>237.15</v>
      </c>
      <c r="BA64" s="60"/>
      <c r="BB64" s="60"/>
      <c r="BC64" s="60"/>
      <c r="BD64" s="60"/>
      <c r="BE64" s="60"/>
      <c r="BF64" s="60"/>
      <c r="BG64" s="60"/>
      <c r="BH64" s="60"/>
      <c r="BI64" s="63" t="s">
        <v>186</v>
      </c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3"/>
    </row>
    <row r="65" spans="1:81" ht="15" customHeight="1" x14ac:dyDescent="0.25">
      <c r="A65" s="62" t="s">
        <v>55</v>
      </c>
      <c r="B65" s="62"/>
      <c r="C65" s="62"/>
      <c r="D65" s="62"/>
      <c r="E65" s="62"/>
      <c r="F65" s="62"/>
      <c r="G65" s="58" t="s">
        <v>147</v>
      </c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9" t="s">
        <v>4</v>
      </c>
      <c r="AL65" s="59"/>
      <c r="AM65" s="59"/>
      <c r="AN65" s="59"/>
      <c r="AO65" s="59"/>
      <c r="AP65" s="59"/>
      <c r="AQ65" s="60">
        <v>0</v>
      </c>
      <c r="AR65" s="60"/>
      <c r="AS65" s="60"/>
      <c r="AT65" s="60"/>
      <c r="AU65" s="60"/>
      <c r="AV65" s="60"/>
      <c r="AW65" s="60"/>
      <c r="AX65" s="60"/>
      <c r="AY65" s="60"/>
      <c r="AZ65" s="60">
        <v>0</v>
      </c>
      <c r="BA65" s="60"/>
      <c r="BB65" s="60"/>
      <c r="BC65" s="60"/>
      <c r="BD65" s="60"/>
      <c r="BE65" s="60"/>
      <c r="BF65" s="60"/>
      <c r="BG65" s="60"/>
      <c r="BH65" s="60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BZ65" s="63"/>
      <c r="CA65" s="63"/>
      <c r="CB65" s="63"/>
      <c r="CC65" s="63"/>
    </row>
    <row r="66" spans="1:81" ht="45" customHeight="1" x14ac:dyDescent="0.25">
      <c r="A66" s="62" t="s">
        <v>58</v>
      </c>
      <c r="B66" s="62"/>
      <c r="C66" s="62"/>
      <c r="D66" s="62"/>
      <c r="E66" s="62"/>
      <c r="F66" s="62"/>
      <c r="G66" s="58" t="s">
        <v>170</v>
      </c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9" t="s">
        <v>4</v>
      </c>
      <c r="AL66" s="59"/>
      <c r="AM66" s="59"/>
      <c r="AN66" s="59"/>
      <c r="AO66" s="59"/>
      <c r="AP66" s="59"/>
      <c r="AQ66" s="60">
        <v>170.32</v>
      </c>
      <c r="AR66" s="60"/>
      <c r="AS66" s="60"/>
      <c r="AT66" s="60"/>
      <c r="AU66" s="60"/>
      <c r="AV66" s="60"/>
      <c r="AW66" s="60"/>
      <c r="AX66" s="60"/>
      <c r="AY66" s="60"/>
      <c r="AZ66" s="60">
        <v>1406.47</v>
      </c>
      <c r="BA66" s="60"/>
      <c r="BB66" s="60"/>
      <c r="BC66" s="60"/>
      <c r="BD66" s="60"/>
      <c r="BE66" s="60"/>
      <c r="BF66" s="60"/>
      <c r="BG66" s="60"/>
      <c r="BH66" s="60"/>
      <c r="BI66" s="66" t="s">
        <v>185</v>
      </c>
      <c r="BJ66" s="66"/>
      <c r="BK66" s="66"/>
      <c r="BL66" s="66"/>
      <c r="BM66" s="66"/>
      <c r="BN66" s="66"/>
      <c r="BO66" s="66"/>
      <c r="BP66" s="66"/>
      <c r="BQ66" s="66"/>
      <c r="BR66" s="66"/>
      <c r="BS66" s="66"/>
      <c r="BT66" s="66"/>
      <c r="BU66" s="66"/>
      <c r="BV66" s="66"/>
      <c r="BW66" s="66"/>
      <c r="BX66" s="66"/>
      <c r="BY66" s="66"/>
      <c r="BZ66" s="66"/>
      <c r="CA66" s="66"/>
      <c r="CB66" s="66"/>
      <c r="CC66" s="66"/>
    </row>
    <row r="67" spans="1:81" ht="15" customHeight="1" x14ac:dyDescent="0.25">
      <c r="A67" s="62" t="s">
        <v>142</v>
      </c>
      <c r="B67" s="62"/>
      <c r="C67" s="62"/>
      <c r="D67" s="62"/>
      <c r="E67" s="62"/>
      <c r="F67" s="62"/>
      <c r="G67" s="58" t="s">
        <v>50</v>
      </c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9" t="s">
        <v>4</v>
      </c>
      <c r="AL67" s="59"/>
      <c r="AM67" s="59"/>
      <c r="AN67" s="59"/>
      <c r="AO67" s="59"/>
      <c r="AP67" s="59"/>
      <c r="AQ67" s="60">
        <v>0</v>
      </c>
      <c r="AR67" s="60"/>
      <c r="AS67" s="60"/>
      <c r="AT67" s="60"/>
      <c r="AU67" s="60"/>
      <c r="AV67" s="60"/>
      <c r="AW67" s="60"/>
      <c r="AX67" s="60"/>
      <c r="AY67" s="60"/>
      <c r="AZ67" s="60">
        <v>149.62</v>
      </c>
      <c r="BA67" s="60"/>
      <c r="BB67" s="60"/>
      <c r="BC67" s="60"/>
      <c r="BD67" s="60"/>
      <c r="BE67" s="60"/>
      <c r="BF67" s="60"/>
      <c r="BG67" s="60"/>
      <c r="BH67" s="60"/>
      <c r="BI67" s="63" t="s">
        <v>186</v>
      </c>
      <c r="BJ67" s="63"/>
      <c r="BK67" s="63"/>
      <c r="BL67" s="63"/>
      <c r="BM67" s="63"/>
      <c r="BN67" s="63"/>
      <c r="BO67" s="63"/>
      <c r="BP67" s="63"/>
      <c r="BQ67" s="63"/>
      <c r="BR67" s="63"/>
      <c r="BS67" s="63"/>
      <c r="BT67" s="63"/>
      <c r="BU67" s="63"/>
      <c r="BV67" s="63"/>
      <c r="BW67" s="63"/>
      <c r="BX67" s="63"/>
      <c r="BY67" s="63"/>
      <c r="BZ67" s="63"/>
      <c r="CA67" s="63"/>
      <c r="CB67" s="63"/>
      <c r="CC67" s="63"/>
    </row>
    <row r="68" spans="1:81" ht="15" customHeight="1" x14ac:dyDescent="0.25">
      <c r="A68" s="39" t="s">
        <v>148</v>
      </c>
      <c r="B68" s="40"/>
      <c r="C68" s="40"/>
      <c r="D68" s="40"/>
      <c r="E68" s="40"/>
      <c r="F68" s="41"/>
      <c r="G68" s="9" t="s">
        <v>70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10" t="s">
        <v>4</v>
      </c>
      <c r="AL68" s="11"/>
      <c r="AM68" s="11"/>
      <c r="AN68" s="11"/>
      <c r="AO68" s="11"/>
      <c r="AP68" s="12"/>
      <c r="AQ68" s="16">
        <v>1625</v>
      </c>
      <c r="AR68" s="17"/>
      <c r="AS68" s="17"/>
      <c r="AT68" s="17"/>
      <c r="AU68" s="17"/>
      <c r="AV68" s="17"/>
      <c r="AW68" s="17"/>
      <c r="AX68" s="17"/>
      <c r="AY68" s="18"/>
      <c r="AZ68" s="16">
        <v>2311.2199999999998</v>
      </c>
      <c r="BA68" s="17"/>
      <c r="BB68" s="17"/>
      <c r="BC68" s="17"/>
      <c r="BD68" s="17"/>
      <c r="BE68" s="17"/>
      <c r="BF68" s="17"/>
      <c r="BG68" s="17"/>
      <c r="BH68" s="18"/>
      <c r="BI68" s="6" t="s">
        <v>184</v>
      </c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8"/>
    </row>
    <row r="69" spans="1:81" ht="15" customHeight="1" x14ac:dyDescent="0.25">
      <c r="A69" s="42"/>
      <c r="B69" s="43"/>
      <c r="C69" s="43"/>
      <c r="D69" s="43"/>
      <c r="E69" s="43"/>
      <c r="F69" s="44"/>
      <c r="G69" s="65" t="s">
        <v>71</v>
      </c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8"/>
      <c r="AL69" s="69"/>
      <c r="AM69" s="69"/>
      <c r="AN69" s="69"/>
      <c r="AO69" s="69"/>
      <c r="AP69" s="70"/>
      <c r="AQ69" s="48"/>
      <c r="AR69" s="67"/>
      <c r="AS69" s="67"/>
      <c r="AT69" s="67"/>
      <c r="AU69" s="67"/>
      <c r="AV69" s="67"/>
      <c r="AW69" s="67"/>
      <c r="AX69" s="67"/>
      <c r="AY69" s="50"/>
      <c r="AZ69" s="48"/>
      <c r="BA69" s="67"/>
      <c r="BB69" s="67"/>
      <c r="BC69" s="67"/>
      <c r="BD69" s="67"/>
      <c r="BE69" s="67"/>
      <c r="BF69" s="67"/>
      <c r="BG69" s="67"/>
      <c r="BH69" s="50"/>
      <c r="BI69" s="51"/>
      <c r="BJ69" s="57"/>
      <c r="BK69" s="57"/>
      <c r="BL69" s="57"/>
      <c r="BM69" s="57"/>
      <c r="BN69" s="57"/>
      <c r="BO69" s="57"/>
      <c r="BP69" s="57"/>
      <c r="BQ69" s="57"/>
      <c r="BR69" s="57"/>
      <c r="BS69" s="57"/>
      <c r="BT69" s="57"/>
      <c r="BU69" s="57"/>
      <c r="BV69" s="57"/>
      <c r="BW69" s="57"/>
      <c r="BX69" s="57"/>
      <c r="BY69" s="57"/>
      <c r="BZ69" s="57"/>
      <c r="CA69" s="57"/>
      <c r="CB69" s="57"/>
      <c r="CC69" s="53"/>
    </row>
    <row r="70" spans="1:81" ht="15" customHeight="1" x14ac:dyDescent="0.25">
      <c r="A70" s="42"/>
      <c r="B70" s="43"/>
      <c r="C70" s="43"/>
      <c r="D70" s="43"/>
      <c r="E70" s="43"/>
      <c r="F70" s="44"/>
      <c r="G70" s="65" t="s">
        <v>72</v>
      </c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8"/>
      <c r="AL70" s="69"/>
      <c r="AM70" s="69"/>
      <c r="AN70" s="69"/>
      <c r="AO70" s="69"/>
      <c r="AP70" s="70"/>
      <c r="AQ70" s="48"/>
      <c r="AR70" s="67"/>
      <c r="AS70" s="67"/>
      <c r="AT70" s="67"/>
      <c r="AU70" s="67"/>
      <c r="AV70" s="67"/>
      <c r="AW70" s="67"/>
      <c r="AX70" s="67"/>
      <c r="AY70" s="50"/>
      <c r="AZ70" s="48"/>
      <c r="BA70" s="67"/>
      <c r="BB70" s="67"/>
      <c r="BC70" s="67"/>
      <c r="BD70" s="67"/>
      <c r="BE70" s="67"/>
      <c r="BF70" s="67"/>
      <c r="BG70" s="67"/>
      <c r="BH70" s="50"/>
      <c r="BI70" s="51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57"/>
      <c r="CA70" s="57"/>
      <c r="CB70" s="57"/>
      <c r="CC70" s="53"/>
    </row>
    <row r="71" spans="1:81" ht="15" customHeight="1" x14ac:dyDescent="0.25">
      <c r="A71" s="45"/>
      <c r="B71" s="46"/>
      <c r="C71" s="46"/>
      <c r="D71" s="46"/>
      <c r="E71" s="46"/>
      <c r="F71" s="47"/>
      <c r="G71" s="22" t="s">
        <v>73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13"/>
      <c r="AL71" s="14"/>
      <c r="AM71" s="14"/>
      <c r="AN71" s="14"/>
      <c r="AO71" s="14"/>
      <c r="AP71" s="15"/>
      <c r="AQ71" s="19"/>
      <c r="AR71" s="20"/>
      <c r="AS71" s="20"/>
      <c r="AT71" s="20"/>
      <c r="AU71" s="20"/>
      <c r="AV71" s="20"/>
      <c r="AW71" s="20"/>
      <c r="AX71" s="20"/>
      <c r="AY71" s="21"/>
      <c r="AZ71" s="19"/>
      <c r="BA71" s="20"/>
      <c r="BB71" s="20"/>
      <c r="BC71" s="20"/>
      <c r="BD71" s="20"/>
      <c r="BE71" s="20"/>
      <c r="BF71" s="20"/>
      <c r="BG71" s="20"/>
      <c r="BH71" s="21"/>
      <c r="BI71" s="54"/>
      <c r="BJ71" s="55"/>
      <c r="BK71" s="55"/>
      <c r="BL71" s="55"/>
      <c r="BM71" s="55"/>
      <c r="BN71" s="55"/>
      <c r="BO71" s="55"/>
      <c r="BP71" s="55"/>
      <c r="BQ71" s="55"/>
      <c r="BR71" s="55"/>
      <c r="BS71" s="55"/>
      <c r="BT71" s="55"/>
      <c r="BU71" s="55"/>
      <c r="BV71" s="55"/>
      <c r="BW71" s="55"/>
      <c r="BX71" s="55"/>
      <c r="BY71" s="55"/>
      <c r="BZ71" s="55"/>
      <c r="CA71" s="55"/>
      <c r="CB71" s="55"/>
      <c r="CC71" s="56"/>
    </row>
    <row r="72" spans="1:81" ht="15" customHeight="1" x14ac:dyDescent="0.25">
      <c r="A72" s="39" t="s">
        <v>149</v>
      </c>
      <c r="B72" s="40"/>
      <c r="C72" s="40"/>
      <c r="D72" s="40"/>
      <c r="E72" s="40"/>
      <c r="F72" s="41"/>
      <c r="G72" s="9" t="s">
        <v>56</v>
      </c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10" t="s">
        <v>90</v>
      </c>
      <c r="AL72" s="11"/>
      <c r="AM72" s="11"/>
      <c r="AN72" s="11"/>
      <c r="AO72" s="11"/>
      <c r="AP72" s="12"/>
      <c r="AQ72" s="26">
        <v>238</v>
      </c>
      <c r="AR72" s="27"/>
      <c r="AS72" s="27"/>
      <c r="AT72" s="27"/>
      <c r="AU72" s="27"/>
      <c r="AV72" s="27"/>
      <c r="AW72" s="27"/>
      <c r="AX72" s="27"/>
      <c r="AY72" s="28"/>
      <c r="AZ72" s="26">
        <f>237+1</f>
        <v>238</v>
      </c>
      <c r="BA72" s="27"/>
      <c r="BB72" s="27"/>
      <c r="BC72" s="27"/>
      <c r="BD72" s="27"/>
      <c r="BE72" s="27"/>
      <c r="BF72" s="27"/>
      <c r="BG72" s="27"/>
      <c r="BH72" s="28"/>
      <c r="BI72" s="23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5"/>
    </row>
    <row r="73" spans="1:81" ht="15" customHeight="1" x14ac:dyDescent="0.25">
      <c r="A73" s="45"/>
      <c r="B73" s="46"/>
      <c r="C73" s="46"/>
      <c r="D73" s="46"/>
      <c r="E73" s="46"/>
      <c r="F73" s="47"/>
      <c r="G73" s="22" t="s">
        <v>57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13"/>
      <c r="AL73" s="14"/>
      <c r="AM73" s="14"/>
      <c r="AN73" s="14"/>
      <c r="AO73" s="14"/>
      <c r="AP73" s="15"/>
      <c r="AQ73" s="29"/>
      <c r="AR73" s="30"/>
      <c r="AS73" s="30"/>
      <c r="AT73" s="30"/>
      <c r="AU73" s="30"/>
      <c r="AV73" s="30"/>
      <c r="AW73" s="30"/>
      <c r="AX73" s="30"/>
      <c r="AY73" s="31"/>
      <c r="AZ73" s="29"/>
      <c r="BA73" s="30"/>
      <c r="BB73" s="30"/>
      <c r="BC73" s="30"/>
      <c r="BD73" s="30"/>
      <c r="BE73" s="30"/>
      <c r="BF73" s="30"/>
      <c r="BG73" s="30"/>
      <c r="BH73" s="31"/>
      <c r="BI73" s="33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4"/>
      <c r="CC73" s="35"/>
    </row>
    <row r="74" spans="1:81" ht="15" customHeight="1" x14ac:dyDescent="0.25">
      <c r="A74" s="39" t="s">
        <v>150</v>
      </c>
      <c r="B74" s="40"/>
      <c r="C74" s="40"/>
      <c r="D74" s="40"/>
      <c r="E74" s="40"/>
      <c r="F74" s="41"/>
      <c r="G74" s="9" t="s">
        <v>60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10" t="s">
        <v>4</v>
      </c>
      <c r="AL74" s="11"/>
      <c r="AM74" s="11"/>
      <c r="AN74" s="11"/>
      <c r="AO74" s="11"/>
      <c r="AP74" s="12"/>
      <c r="AQ74" s="16">
        <v>0</v>
      </c>
      <c r="AR74" s="17"/>
      <c r="AS74" s="17"/>
      <c r="AT74" s="17"/>
      <c r="AU74" s="17"/>
      <c r="AV74" s="17"/>
      <c r="AW74" s="17"/>
      <c r="AX74" s="17"/>
      <c r="AY74" s="18"/>
      <c r="AZ74" s="16">
        <f>(1304713.84+913257.02+387121.97+184847.21)/1000</f>
        <v>2789.94004</v>
      </c>
      <c r="BA74" s="17"/>
      <c r="BB74" s="17"/>
      <c r="BC74" s="17"/>
      <c r="BD74" s="17"/>
      <c r="BE74" s="17"/>
      <c r="BF74" s="17"/>
      <c r="BG74" s="17"/>
      <c r="BH74" s="18"/>
      <c r="BI74" s="23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5"/>
    </row>
    <row r="75" spans="1:81" ht="15" customHeight="1" x14ac:dyDescent="0.25">
      <c r="A75" s="42"/>
      <c r="B75" s="43"/>
      <c r="C75" s="43"/>
      <c r="D75" s="43"/>
      <c r="E75" s="43"/>
      <c r="F75" s="44"/>
      <c r="G75" s="65" t="s">
        <v>61</v>
      </c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8"/>
      <c r="AL75" s="69"/>
      <c r="AM75" s="69"/>
      <c r="AN75" s="69"/>
      <c r="AO75" s="69"/>
      <c r="AP75" s="70"/>
      <c r="AQ75" s="48"/>
      <c r="AR75" s="67"/>
      <c r="AS75" s="67"/>
      <c r="AT75" s="67"/>
      <c r="AU75" s="67"/>
      <c r="AV75" s="67"/>
      <c r="AW75" s="67"/>
      <c r="AX75" s="67"/>
      <c r="AY75" s="50"/>
      <c r="AZ75" s="48"/>
      <c r="BA75" s="67"/>
      <c r="BB75" s="67"/>
      <c r="BC75" s="67"/>
      <c r="BD75" s="67"/>
      <c r="BE75" s="67"/>
      <c r="BF75" s="67"/>
      <c r="BG75" s="67"/>
      <c r="BH75" s="50"/>
      <c r="BI75" s="36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8"/>
    </row>
    <row r="76" spans="1:81" ht="15" customHeight="1" x14ac:dyDescent="0.25">
      <c r="A76" s="42"/>
      <c r="B76" s="43"/>
      <c r="C76" s="43"/>
      <c r="D76" s="43"/>
      <c r="E76" s="43"/>
      <c r="F76" s="44"/>
      <c r="G76" s="65" t="s">
        <v>62</v>
      </c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8"/>
      <c r="AL76" s="69"/>
      <c r="AM76" s="69"/>
      <c r="AN76" s="69"/>
      <c r="AO76" s="69"/>
      <c r="AP76" s="70"/>
      <c r="AQ76" s="48"/>
      <c r="AR76" s="67"/>
      <c r="AS76" s="67"/>
      <c r="AT76" s="67"/>
      <c r="AU76" s="67"/>
      <c r="AV76" s="67"/>
      <c r="AW76" s="67"/>
      <c r="AX76" s="67"/>
      <c r="AY76" s="50"/>
      <c r="AZ76" s="48"/>
      <c r="BA76" s="67"/>
      <c r="BB76" s="67"/>
      <c r="BC76" s="67"/>
      <c r="BD76" s="67"/>
      <c r="BE76" s="67"/>
      <c r="BF76" s="67"/>
      <c r="BG76" s="67"/>
      <c r="BH76" s="50"/>
      <c r="BI76" s="36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8"/>
    </row>
    <row r="77" spans="1:81" ht="15" customHeight="1" x14ac:dyDescent="0.25">
      <c r="A77" s="42"/>
      <c r="B77" s="43"/>
      <c r="C77" s="43"/>
      <c r="D77" s="43"/>
      <c r="E77" s="43"/>
      <c r="F77" s="44"/>
      <c r="G77" s="65" t="s">
        <v>63</v>
      </c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8"/>
      <c r="AL77" s="69"/>
      <c r="AM77" s="69"/>
      <c r="AN77" s="69"/>
      <c r="AO77" s="69"/>
      <c r="AP77" s="70"/>
      <c r="AQ77" s="48"/>
      <c r="AR77" s="67"/>
      <c r="AS77" s="67"/>
      <c r="AT77" s="67"/>
      <c r="AU77" s="67"/>
      <c r="AV77" s="67"/>
      <c r="AW77" s="67"/>
      <c r="AX77" s="67"/>
      <c r="AY77" s="50"/>
      <c r="AZ77" s="48"/>
      <c r="BA77" s="67"/>
      <c r="BB77" s="67"/>
      <c r="BC77" s="67"/>
      <c r="BD77" s="67"/>
      <c r="BE77" s="67"/>
      <c r="BF77" s="67"/>
      <c r="BG77" s="67"/>
      <c r="BH77" s="50"/>
      <c r="BI77" s="36"/>
      <c r="BJ77" s="37"/>
      <c r="BK77" s="37"/>
      <c r="BL77" s="37"/>
      <c r="BM77" s="37"/>
      <c r="BN77" s="37"/>
      <c r="BO77" s="37"/>
      <c r="BP77" s="37"/>
      <c r="BQ77" s="37"/>
      <c r="BR77" s="37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8"/>
    </row>
    <row r="78" spans="1:81" ht="15" customHeight="1" x14ac:dyDescent="0.25">
      <c r="A78" s="42"/>
      <c r="B78" s="43"/>
      <c r="C78" s="43"/>
      <c r="D78" s="43"/>
      <c r="E78" s="43"/>
      <c r="F78" s="44"/>
      <c r="G78" s="65" t="s">
        <v>64</v>
      </c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8"/>
      <c r="AL78" s="69"/>
      <c r="AM78" s="69"/>
      <c r="AN78" s="69"/>
      <c r="AO78" s="69"/>
      <c r="AP78" s="70"/>
      <c r="AQ78" s="48"/>
      <c r="AR78" s="67"/>
      <c r="AS78" s="67"/>
      <c r="AT78" s="67"/>
      <c r="AU78" s="67"/>
      <c r="AV78" s="67"/>
      <c r="AW78" s="67"/>
      <c r="AX78" s="67"/>
      <c r="AY78" s="50"/>
      <c r="AZ78" s="48"/>
      <c r="BA78" s="67"/>
      <c r="BB78" s="67"/>
      <c r="BC78" s="67"/>
      <c r="BD78" s="67"/>
      <c r="BE78" s="67"/>
      <c r="BF78" s="67"/>
      <c r="BG78" s="67"/>
      <c r="BH78" s="50"/>
      <c r="BI78" s="36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8"/>
    </row>
    <row r="79" spans="1:81" ht="15" customHeight="1" x14ac:dyDescent="0.25">
      <c r="A79" s="42"/>
      <c r="B79" s="43"/>
      <c r="C79" s="43"/>
      <c r="D79" s="43"/>
      <c r="E79" s="43"/>
      <c r="F79" s="44"/>
      <c r="G79" s="65" t="s">
        <v>65</v>
      </c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8"/>
      <c r="AL79" s="69"/>
      <c r="AM79" s="69"/>
      <c r="AN79" s="69"/>
      <c r="AO79" s="69"/>
      <c r="AP79" s="70"/>
      <c r="AQ79" s="48"/>
      <c r="AR79" s="67"/>
      <c r="AS79" s="67"/>
      <c r="AT79" s="67"/>
      <c r="AU79" s="67"/>
      <c r="AV79" s="67"/>
      <c r="AW79" s="67"/>
      <c r="AX79" s="67"/>
      <c r="AY79" s="50"/>
      <c r="AZ79" s="48"/>
      <c r="BA79" s="67"/>
      <c r="BB79" s="67"/>
      <c r="BC79" s="67"/>
      <c r="BD79" s="67"/>
      <c r="BE79" s="67"/>
      <c r="BF79" s="67"/>
      <c r="BG79" s="67"/>
      <c r="BH79" s="50"/>
      <c r="BI79" s="36"/>
      <c r="BJ79" s="37"/>
      <c r="BK79" s="37"/>
      <c r="BL79" s="37"/>
      <c r="BM79" s="37"/>
      <c r="BN79" s="37"/>
      <c r="BO79" s="37"/>
      <c r="BP79" s="37"/>
      <c r="BQ79" s="37"/>
      <c r="BR79" s="37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8"/>
    </row>
    <row r="80" spans="1:81" ht="15" customHeight="1" x14ac:dyDescent="0.25">
      <c r="A80" s="42"/>
      <c r="B80" s="43"/>
      <c r="C80" s="43"/>
      <c r="D80" s="43"/>
      <c r="E80" s="43"/>
      <c r="F80" s="44"/>
      <c r="G80" s="65" t="s">
        <v>66</v>
      </c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8"/>
      <c r="AL80" s="69"/>
      <c r="AM80" s="69"/>
      <c r="AN80" s="69"/>
      <c r="AO80" s="69"/>
      <c r="AP80" s="70"/>
      <c r="AQ80" s="48"/>
      <c r="AR80" s="67"/>
      <c r="AS80" s="67"/>
      <c r="AT80" s="67"/>
      <c r="AU80" s="67"/>
      <c r="AV80" s="67"/>
      <c r="AW80" s="67"/>
      <c r="AX80" s="67"/>
      <c r="AY80" s="50"/>
      <c r="AZ80" s="48"/>
      <c r="BA80" s="67"/>
      <c r="BB80" s="67"/>
      <c r="BC80" s="67"/>
      <c r="BD80" s="67"/>
      <c r="BE80" s="67"/>
      <c r="BF80" s="67"/>
      <c r="BG80" s="67"/>
      <c r="BH80" s="50"/>
      <c r="BI80" s="36"/>
      <c r="BJ80" s="37"/>
      <c r="BK80" s="37"/>
      <c r="BL80" s="37"/>
      <c r="BM80" s="37"/>
      <c r="BN80" s="37"/>
      <c r="BO80" s="37"/>
      <c r="BP80" s="37"/>
      <c r="BQ80" s="37"/>
      <c r="BR80" s="37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8"/>
    </row>
    <row r="81" spans="1:81" ht="15" customHeight="1" x14ac:dyDescent="0.25">
      <c r="A81" s="45"/>
      <c r="B81" s="46"/>
      <c r="C81" s="46"/>
      <c r="D81" s="46"/>
      <c r="E81" s="46"/>
      <c r="F81" s="47"/>
      <c r="G81" s="22" t="s">
        <v>67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13"/>
      <c r="AL81" s="14"/>
      <c r="AM81" s="14"/>
      <c r="AN81" s="14"/>
      <c r="AO81" s="14"/>
      <c r="AP81" s="15"/>
      <c r="AQ81" s="19"/>
      <c r="AR81" s="20"/>
      <c r="AS81" s="20"/>
      <c r="AT81" s="20"/>
      <c r="AU81" s="20"/>
      <c r="AV81" s="20"/>
      <c r="AW81" s="20"/>
      <c r="AX81" s="20"/>
      <c r="AY81" s="21"/>
      <c r="AZ81" s="19"/>
      <c r="BA81" s="20"/>
      <c r="BB81" s="20"/>
      <c r="BC81" s="20"/>
      <c r="BD81" s="20"/>
      <c r="BE81" s="20"/>
      <c r="BF81" s="20"/>
      <c r="BG81" s="20"/>
      <c r="BH81" s="21"/>
      <c r="BI81" s="33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5"/>
    </row>
    <row r="82" spans="1:81" ht="15" customHeight="1" x14ac:dyDescent="0.25">
      <c r="A82" s="39" t="s">
        <v>151</v>
      </c>
      <c r="B82" s="40"/>
      <c r="C82" s="40"/>
      <c r="D82" s="40"/>
      <c r="E82" s="40"/>
      <c r="F82" s="41"/>
      <c r="G82" s="9" t="s">
        <v>152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10" t="s">
        <v>4</v>
      </c>
      <c r="AL82" s="11"/>
      <c r="AM82" s="11"/>
      <c r="AN82" s="11"/>
      <c r="AO82" s="11"/>
      <c r="AP82" s="12"/>
      <c r="AQ82" s="16">
        <v>0</v>
      </c>
      <c r="AR82" s="17"/>
      <c r="AS82" s="17"/>
      <c r="AT82" s="17"/>
      <c r="AU82" s="17"/>
      <c r="AV82" s="17"/>
      <c r="AW82" s="17"/>
      <c r="AX82" s="17"/>
      <c r="AY82" s="18"/>
      <c r="AZ82" s="16">
        <v>0</v>
      </c>
      <c r="BA82" s="17"/>
      <c r="BB82" s="17"/>
      <c r="BC82" s="17"/>
      <c r="BD82" s="17"/>
      <c r="BE82" s="17"/>
      <c r="BF82" s="17"/>
      <c r="BG82" s="17"/>
      <c r="BH82" s="18"/>
      <c r="BI82" s="23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5"/>
    </row>
    <row r="83" spans="1:81" ht="15" customHeight="1" x14ac:dyDescent="0.25">
      <c r="A83" s="45"/>
      <c r="B83" s="46"/>
      <c r="C83" s="46"/>
      <c r="D83" s="46"/>
      <c r="E83" s="46"/>
      <c r="F83" s="47"/>
      <c r="G83" s="22" t="s">
        <v>37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13"/>
      <c r="AL83" s="14"/>
      <c r="AM83" s="14"/>
      <c r="AN83" s="14"/>
      <c r="AO83" s="14"/>
      <c r="AP83" s="15"/>
      <c r="AQ83" s="19"/>
      <c r="AR83" s="20"/>
      <c r="AS83" s="20"/>
      <c r="AT83" s="20"/>
      <c r="AU83" s="20"/>
      <c r="AV83" s="20"/>
      <c r="AW83" s="20"/>
      <c r="AX83" s="20"/>
      <c r="AY83" s="21"/>
      <c r="AZ83" s="19"/>
      <c r="BA83" s="20"/>
      <c r="BB83" s="20"/>
      <c r="BC83" s="20"/>
      <c r="BD83" s="20"/>
      <c r="BE83" s="20"/>
      <c r="BF83" s="20"/>
      <c r="BG83" s="20"/>
      <c r="BH83" s="21"/>
      <c r="BI83" s="33"/>
      <c r="BJ83" s="34"/>
      <c r="BK83" s="34"/>
      <c r="BL83" s="34"/>
      <c r="BM83" s="34"/>
      <c r="BN83" s="34"/>
      <c r="BO83" s="34"/>
      <c r="BP83" s="34"/>
      <c r="BQ83" s="34"/>
      <c r="BR83" s="34"/>
      <c r="BS83" s="34"/>
      <c r="BT83" s="34"/>
      <c r="BU83" s="34"/>
      <c r="BV83" s="34"/>
      <c r="BW83" s="34"/>
      <c r="BX83" s="34"/>
      <c r="BY83" s="34"/>
      <c r="BZ83" s="34"/>
      <c r="CA83" s="34"/>
      <c r="CB83" s="34"/>
      <c r="CC83" s="35"/>
    </row>
    <row r="84" spans="1:81" ht="15" customHeight="1" x14ac:dyDescent="0.25">
      <c r="A84" s="39" t="s">
        <v>59</v>
      </c>
      <c r="B84" s="40"/>
      <c r="C84" s="40"/>
      <c r="D84" s="40"/>
      <c r="E84" s="40"/>
      <c r="F84" s="41"/>
      <c r="G84" s="9" t="s">
        <v>153</v>
      </c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10" t="s">
        <v>4</v>
      </c>
      <c r="AL84" s="11"/>
      <c r="AM84" s="11"/>
      <c r="AN84" s="11"/>
      <c r="AO84" s="11"/>
      <c r="AP84" s="12"/>
      <c r="AQ84" s="16">
        <v>-71299.399999999994</v>
      </c>
      <c r="AR84" s="17"/>
      <c r="AS84" s="17"/>
      <c r="AT84" s="17"/>
      <c r="AU84" s="17"/>
      <c r="AV84" s="17"/>
      <c r="AW84" s="17"/>
      <c r="AX84" s="17"/>
      <c r="AY84" s="18"/>
      <c r="AZ84" s="16">
        <f>AQ84</f>
        <v>-71299.399999999994</v>
      </c>
      <c r="BA84" s="17"/>
      <c r="BB84" s="17"/>
      <c r="BC84" s="17"/>
      <c r="BD84" s="17"/>
      <c r="BE84" s="17"/>
      <c r="BF84" s="17"/>
      <c r="BG84" s="17"/>
      <c r="BH84" s="18"/>
      <c r="BI84" s="23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5"/>
    </row>
    <row r="85" spans="1:81" ht="15" customHeight="1" x14ac:dyDescent="0.25">
      <c r="A85" s="42"/>
      <c r="B85" s="43"/>
      <c r="C85" s="43"/>
      <c r="D85" s="43"/>
      <c r="E85" s="43"/>
      <c r="F85" s="44"/>
      <c r="G85" s="65" t="s">
        <v>8</v>
      </c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8"/>
      <c r="AL85" s="69"/>
      <c r="AM85" s="69"/>
      <c r="AN85" s="69"/>
      <c r="AO85" s="69"/>
      <c r="AP85" s="70"/>
      <c r="AQ85" s="48"/>
      <c r="AR85" s="67"/>
      <c r="AS85" s="67"/>
      <c r="AT85" s="67"/>
      <c r="AU85" s="67"/>
      <c r="AV85" s="67"/>
      <c r="AW85" s="67"/>
      <c r="AX85" s="67"/>
      <c r="AY85" s="50"/>
      <c r="AZ85" s="48"/>
      <c r="BA85" s="67"/>
      <c r="BB85" s="67"/>
      <c r="BC85" s="67"/>
      <c r="BD85" s="67"/>
      <c r="BE85" s="67"/>
      <c r="BF85" s="67"/>
      <c r="BG85" s="67"/>
      <c r="BH85" s="50"/>
      <c r="BI85" s="36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8"/>
    </row>
    <row r="86" spans="1:81" ht="15" customHeight="1" x14ac:dyDescent="0.25">
      <c r="A86" s="45"/>
      <c r="B86" s="46"/>
      <c r="C86" s="46"/>
      <c r="D86" s="46"/>
      <c r="E86" s="46"/>
      <c r="F86" s="47"/>
      <c r="G86" s="22" t="s">
        <v>9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13"/>
      <c r="AL86" s="14"/>
      <c r="AM86" s="14"/>
      <c r="AN86" s="14"/>
      <c r="AO86" s="14"/>
      <c r="AP86" s="15"/>
      <c r="AQ86" s="19"/>
      <c r="AR86" s="20"/>
      <c r="AS86" s="20"/>
      <c r="AT86" s="20"/>
      <c r="AU86" s="20"/>
      <c r="AV86" s="20"/>
      <c r="AW86" s="20"/>
      <c r="AX86" s="20"/>
      <c r="AY86" s="21"/>
      <c r="AZ86" s="19"/>
      <c r="BA86" s="20"/>
      <c r="BB86" s="20"/>
      <c r="BC86" s="20"/>
      <c r="BD86" s="20"/>
      <c r="BE86" s="20"/>
      <c r="BF86" s="20"/>
      <c r="BG86" s="20"/>
      <c r="BH86" s="21"/>
      <c r="BI86" s="33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  <c r="CA86" s="34"/>
      <c r="CB86" s="34"/>
      <c r="CC86" s="35"/>
    </row>
    <row r="87" spans="1:81" ht="15" customHeight="1" x14ac:dyDescent="0.25">
      <c r="A87" s="39" t="s">
        <v>74</v>
      </c>
      <c r="B87" s="40"/>
      <c r="C87" s="40"/>
      <c r="D87" s="40"/>
      <c r="E87" s="40"/>
      <c r="F87" s="41"/>
      <c r="G87" s="9" t="s">
        <v>12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10" t="s">
        <v>4</v>
      </c>
      <c r="AL87" s="11"/>
      <c r="AM87" s="11"/>
      <c r="AN87" s="11"/>
      <c r="AO87" s="11"/>
      <c r="AP87" s="12"/>
      <c r="AQ87" s="16">
        <f>AQ26+AQ33+AQ31</f>
        <v>1624.48</v>
      </c>
      <c r="AR87" s="17"/>
      <c r="AS87" s="17"/>
      <c r="AT87" s="17"/>
      <c r="AU87" s="17"/>
      <c r="AV87" s="17"/>
      <c r="AW87" s="17"/>
      <c r="AX87" s="17"/>
      <c r="AY87" s="18"/>
      <c r="AZ87" s="16">
        <f>AZ26+AZ33+AZ31</f>
        <v>8057.2000000000007</v>
      </c>
      <c r="BA87" s="17"/>
      <c r="BB87" s="17"/>
      <c r="BC87" s="17"/>
      <c r="BD87" s="17"/>
      <c r="BE87" s="17"/>
      <c r="BF87" s="17"/>
      <c r="BG87" s="17"/>
      <c r="BH87" s="18"/>
      <c r="BI87" s="23" t="s">
        <v>208</v>
      </c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5"/>
    </row>
    <row r="88" spans="1:81" ht="15" customHeight="1" x14ac:dyDescent="0.25">
      <c r="A88" s="45"/>
      <c r="B88" s="46"/>
      <c r="C88" s="46"/>
      <c r="D88" s="46"/>
      <c r="E88" s="46"/>
      <c r="F88" s="47"/>
      <c r="G88" s="22" t="s">
        <v>211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13"/>
      <c r="AL88" s="14"/>
      <c r="AM88" s="14"/>
      <c r="AN88" s="14"/>
      <c r="AO88" s="14"/>
      <c r="AP88" s="15"/>
      <c r="AQ88" s="19"/>
      <c r="AR88" s="20"/>
      <c r="AS88" s="20"/>
      <c r="AT88" s="20"/>
      <c r="AU88" s="20"/>
      <c r="AV88" s="20"/>
      <c r="AW88" s="20"/>
      <c r="AX88" s="20"/>
      <c r="AY88" s="21"/>
      <c r="AZ88" s="19"/>
      <c r="BA88" s="20"/>
      <c r="BB88" s="20"/>
      <c r="BC88" s="20"/>
      <c r="BD88" s="20"/>
      <c r="BE88" s="20"/>
      <c r="BF88" s="20"/>
      <c r="BG88" s="20"/>
      <c r="BH88" s="21"/>
      <c r="BI88" s="33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5"/>
    </row>
    <row r="89" spans="1:81" ht="15" customHeight="1" x14ac:dyDescent="0.25">
      <c r="A89" s="39" t="s">
        <v>76</v>
      </c>
      <c r="B89" s="40"/>
      <c r="C89" s="40"/>
      <c r="D89" s="40"/>
      <c r="E89" s="40"/>
      <c r="F89" s="41"/>
      <c r="G89" s="9" t="s">
        <v>10</v>
      </c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10" t="s">
        <v>4</v>
      </c>
      <c r="AL89" s="11"/>
      <c r="AM89" s="11"/>
      <c r="AN89" s="11"/>
      <c r="AO89" s="11"/>
      <c r="AP89" s="12"/>
      <c r="AQ89" s="16">
        <f>AQ92*AQ95</f>
        <v>55317.2376</v>
      </c>
      <c r="AR89" s="17"/>
      <c r="AS89" s="17"/>
      <c r="AT89" s="17"/>
      <c r="AU89" s="17"/>
      <c r="AV89" s="17"/>
      <c r="AW89" s="17"/>
      <c r="AX89" s="17"/>
      <c r="AY89" s="18"/>
      <c r="AZ89" s="16">
        <f>AZ92*AZ95</f>
        <v>52110.313238385002</v>
      </c>
      <c r="BA89" s="17"/>
      <c r="BB89" s="17"/>
      <c r="BC89" s="17"/>
      <c r="BD89" s="17"/>
      <c r="BE89" s="17"/>
      <c r="BF89" s="17"/>
      <c r="BG89" s="17"/>
      <c r="BH89" s="18"/>
      <c r="BI89" s="23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5"/>
    </row>
    <row r="90" spans="1:81" ht="15" customHeight="1" x14ac:dyDescent="0.25">
      <c r="A90" s="42"/>
      <c r="B90" s="43"/>
      <c r="C90" s="43"/>
      <c r="D90" s="43"/>
      <c r="E90" s="43"/>
      <c r="F90" s="44"/>
      <c r="G90" s="65" t="s">
        <v>77</v>
      </c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68"/>
      <c r="AL90" s="69"/>
      <c r="AM90" s="69"/>
      <c r="AN90" s="69"/>
      <c r="AO90" s="69"/>
      <c r="AP90" s="70"/>
      <c r="AQ90" s="48"/>
      <c r="AR90" s="67"/>
      <c r="AS90" s="67"/>
      <c r="AT90" s="67"/>
      <c r="AU90" s="67"/>
      <c r="AV90" s="67"/>
      <c r="AW90" s="67"/>
      <c r="AX90" s="67"/>
      <c r="AY90" s="50"/>
      <c r="AZ90" s="48"/>
      <c r="BA90" s="67"/>
      <c r="BB90" s="67"/>
      <c r="BC90" s="67"/>
      <c r="BD90" s="67"/>
      <c r="BE90" s="67"/>
      <c r="BF90" s="67"/>
      <c r="BG90" s="67"/>
      <c r="BH90" s="50"/>
      <c r="BI90" s="36"/>
      <c r="BJ90" s="37"/>
      <c r="BK90" s="37"/>
      <c r="BL90" s="37"/>
      <c r="BM90" s="37"/>
      <c r="BN90" s="37"/>
      <c r="BO90" s="37"/>
      <c r="BP90" s="37"/>
      <c r="BQ90" s="37"/>
      <c r="BR90" s="37"/>
      <c r="BS90" s="37"/>
      <c r="BT90" s="37"/>
      <c r="BU90" s="37"/>
      <c r="BV90" s="37"/>
      <c r="BW90" s="37"/>
      <c r="BX90" s="37"/>
      <c r="BY90" s="37"/>
      <c r="BZ90" s="37"/>
      <c r="CA90" s="37"/>
      <c r="CB90" s="37"/>
      <c r="CC90" s="38"/>
    </row>
    <row r="91" spans="1:81" ht="15" customHeight="1" x14ac:dyDescent="0.25">
      <c r="A91" s="45"/>
      <c r="B91" s="46"/>
      <c r="C91" s="46"/>
      <c r="D91" s="46"/>
      <c r="E91" s="46"/>
      <c r="F91" s="47"/>
      <c r="G91" s="22" t="s">
        <v>78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13"/>
      <c r="AL91" s="14"/>
      <c r="AM91" s="14"/>
      <c r="AN91" s="14"/>
      <c r="AO91" s="14"/>
      <c r="AP91" s="15"/>
      <c r="AQ91" s="19"/>
      <c r="AR91" s="20"/>
      <c r="AS91" s="20"/>
      <c r="AT91" s="20"/>
      <c r="AU91" s="20"/>
      <c r="AV91" s="20"/>
      <c r="AW91" s="20"/>
      <c r="AX91" s="20"/>
      <c r="AY91" s="21"/>
      <c r="AZ91" s="19"/>
      <c r="BA91" s="20"/>
      <c r="BB91" s="20"/>
      <c r="BC91" s="20"/>
      <c r="BD91" s="20"/>
      <c r="BE91" s="20"/>
      <c r="BF91" s="20"/>
      <c r="BG91" s="20"/>
      <c r="BH91" s="21"/>
      <c r="BI91" s="33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  <c r="CB91" s="34"/>
      <c r="CC91" s="35"/>
    </row>
    <row r="92" spans="1:81" ht="15" customHeight="1" x14ac:dyDescent="0.25">
      <c r="A92" s="39" t="s">
        <v>22</v>
      </c>
      <c r="B92" s="40"/>
      <c r="C92" s="40"/>
      <c r="D92" s="40"/>
      <c r="E92" s="40"/>
      <c r="F92" s="41"/>
      <c r="G92" s="9" t="s">
        <v>154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10" t="s">
        <v>75</v>
      </c>
      <c r="AL92" s="11"/>
      <c r="AM92" s="11"/>
      <c r="AN92" s="11"/>
      <c r="AO92" s="11"/>
      <c r="AP92" s="12"/>
      <c r="AQ92" s="16">
        <v>15240</v>
      </c>
      <c r="AR92" s="17"/>
      <c r="AS92" s="17"/>
      <c r="AT92" s="17"/>
      <c r="AU92" s="17"/>
      <c r="AV92" s="17"/>
      <c r="AW92" s="17"/>
      <c r="AX92" s="17"/>
      <c r="AY92" s="18"/>
      <c r="AZ92" s="16">
        <f>13273635/1000</f>
        <v>13273.635</v>
      </c>
      <c r="BA92" s="17"/>
      <c r="BB92" s="17"/>
      <c r="BC92" s="17"/>
      <c r="BD92" s="17"/>
      <c r="BE92" s="17"/>
      <c r="BF92" s="17"/>
      <c r="BG92" s="17"/>
      <c r="BH92" s="18"/>
      <c r="BI92" s="6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8"/>
    </row>
    <row r="93" spans="1:81" ht="15" customHeight="1" x14ac:dyDescent="0.25">
      <c r="A93" s="42"/>
      <c r="B93" s="72"/>
      <c r="C93" s="72"/>
      <c r="D93" s="72"/>
      <c r="E93" s="72"/>
      <c r="F93" s="44"/>
      <c r="G93" s="78" t="s">
        <v>79</v>
      </c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80"/>
      <c r="AK93" s="68"/>
      <c r="AL93" s="71"/>
      <c r="AM93" s="71"/>
      <c r="AN93" s="71"/>
      <c r="AO93" s="71"/>
      <c r="AP93" s="70"/>
      <c r="AQ93" s="48"/>
      <c r="AR93" s="49"/>
      <c r="AS93" s="49"/>
      <c r="AT93" s="49"/>
      <c r="AU93" s="49"/>
      <c r="AV93" s="49"/>
      <c r="AW93" s="49"/>
      <c r="AX93" s="49"/>
      <c r="AY93" s="50"/>
      <c r="AZ93" s="48"/>
      <c r="BA93" s="49"/>
      <c r="BB93" s="49"/>
      <c r="BC93" s="49"/>
      <c r="BD93" s="49"/>
      <c r="BE93" s="49"/>
      <c r="BF93" s="49"/>
      <c r="BG93" s="49"/>
      <c r="BH93" s="50"/>
      <c r="BI93" s="51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  <c r="CA93" s="52"/>
      <c r="CB93" s="52"/>
      <c r="CC93" s="53"/>
    </row>
    <row r="94" spans="1:81" ht="15" customHeight="1" x14ac:dyDescent="0.25">
      <c r="A94" s="45"/>
      <c r="B94" s="46"/>
      <c r="C94" s="46"/>
      <c r="D94" s="46"/>
      <c r="E94" s="46"/>
      <c r="F94" s="47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13"/>
      <c r="AL94" s="14"/>
      <c r="AM94" s="14"/>
      <c r="AN94" s="14"/>
      <c r="AO94" s="14"/>
      <c r="AP94" s="15"/>
      <c r="AQ94" s="19"/>
      <c r="AR94" s="20"/>
      <c r="AS94" s="20"/>
      <c r="AT94" s="20"/>
      <c r="AU94" s="20"/>
      <c r="AV94" s="20"/>
      <c r="AW94" s="20"/>
      <c r="AX94" s="20"/>
      <c r="AY94" s="21"/>
      <c r="AZ94" s="19"/>
      <c r="BA94" s="20"/>
      <c r="BB94" s="20"/>
      <c r="BC94" s="20"/>
      <c r="BD94" s="20"/>
      <c r="BE94" s="20"/>
      <c r="BF94" s="20"/>
      <c r="BG94" s="20"/>
      <c r="BH94" s="21"/>
      <c r="BI94" s="54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6"/>
    </row>
    <row r="95" spans="1:81" ht="15" customHeight="1" x14ac:dyDescent="0.25">
      <c r="A95" s="39" t="s">
        <v>44</v>
      </c>
      <c r="B95" s="40"/>
      <c r="C95" s="40"/>
      <c r="D95" s="40"/>
      <c r="E95" s="40"/>
      <c r="F95" s="41"/>
      <c r="G95" s="9" t="s">
        <v>154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10" t="s">
        <v>4</v>
      </c>
      <c r="AL95" s="11"/>
      <c r="AM95" s="11"/>
      <c r="AN95" s="11"/>
      <c r="AO95" s="11"/>
      <c r="AP95" s="12"/>
      <c r="AQ95" s="16">
        <f>3629.74/1000</f>
        <v>3.62974</v>
      </c>
      <c r="AR95" s="17"/>
      <c r="AS95" s="17"/>
      <c r="AT95" s="17"/>
      <c r="AU95" s="17"/>
      <c r="AV95" s="17"/>
      <c r="AW95" s="17"/>
      <c r="AX95" s="17"/>
      <c r="AY95" s="18"/>
      <c r="AZ95" s="16">
        <v>3.9258510000000002</v>
      </c>
      <c r="BA95" s="17"/>
      <c r="BB95" s="17"/>
      <c r="BC95" s="17"/>
      <c r="BD95" s="17"/>
      <c r="BE95" s="17"/>
      <c r="BF95" s="17"/>
      <c r="BG95" s="17"/>
      <c r="BH95" s="18"/>
      <c r="BI95" s="23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5"/>
    </row>
    <row r="96" spans="1:81" ht="15" customHeight="1" x14ac:dyDescent="0.25">
      <c r="A96" s="42"/>
      <c r="B96" s="43"/>
      <c r="C96" s="43"/>
      <c r="D96" s="43"/>
      <c r="E96" s="43"/>
      <c r="F96" s="44"/>
      <c r="G96" s="65" t="s">
        <v>82</v>
      </c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65"/>
      <c r="AH96" s="65"/>
      <c r="AI96" s="65"/>
      <c r="AJ96" s="65"/>
      <c r="AK96" s="68"/>
      <c r="AL96" s="69"/>
      <c r="AM96" s="69"/>
      <c r="AN96" s="69"/>
      <c r="AO96" s="69"/>
      <c r="AP96" s="70"/>
      <c r="AQ96" s="48"/>
      <c r="AR96" s="67"/>
      <c r="AS96" s="67"/>
      <c r="AT96" s="67"/>
      <c r="AU96" s="67"/>
      <c r="AV96" s="67"/>
      <c r="AW96" s="67"/>
      <c r="AX96" s="67"/>
      <c r="AY96" s="50"/>
      <c r="AZ96" s="48"/>
      <c r="BA96" s="67"/>
      <c r="BB96" s="67"/>
      <c r="BC96" s="67"/>
      <c r="BD96" s="67"/>
      <c r="BE96" s="67"/>
      <c r="BF96" s="67"/>
      <c r="BG96" s="67"/>
      <c r="BH96" s="50"/>
      <c r="BI96" s="36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8"/>
    </row>
    <row r="97" spans="1:81" ht="15" customHeight="1" x14ac:dyDescent="0.25">
      <c r="A97" s="42"/>
      <c r="B97" s="43"/>
      <c r="C97" s="43"/>
      <c r="D97" s="43"/>
      <c r="E97" s="43"/>
      <c r="F97" s="44"/>
      <c r="G97" s="65" t="s">
        <v>83</v>
      </c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8"/>
      <c r="AL97" s="69"/>
      <c r="AM97" s="69"/>
      <c r="AN97" s="69"/>
      <c r="AO97" s="69"/>
      <c r="AP97" s="70"/>
      <c r="AQ97" s="48"/>
      <c r="AR97" s="67"/>
      <c r="AS97" s="67"/>
      <c r="AT97" s="67"/>
      <c r="AU97" s="67"/>
      <c r="AV97" s="67"/>
      <c r="AW97" s="67"/>
      <c r="AX97" s="67"/>
      <c r="AY97" s="50"/>
      <c r="AZ97" s="48"/>
      <c r="BA97" s="67"/>
      <c r="BB97" s="67"/>
      <c r="BC97" s="67"/>
      <c r="BD97" s="67"/>
      <c r="BE97" s="67"/>
      <c r="BF97" s="67"/>
      <c r="BG97" s="67"/>
      <c r="BH97" s="50"/>
      <c r="BI97" s="36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8"/>
    </row>
    <row r="98" spans="1:81" ht="15" customHeight="1" x14ac:dyDescent="0.25">
      <c r="A98" s="45"/>
      <c r="B98" s="46"/>
      <c r="C98" s="46"/>
      <c r="D98" s="46"/>
      <c r="E98" s="46"/>
      <c r="F98" s="47"/>
      <c r="G98" s="22" t="s">
        <v>84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13"/>
      <c r="AL98" s="14"/>
      <c r="AM98" s="14"/>
      <c r="AN98" s="14"/>
      <c r="AO98" s="14"/>
      <c r="AP98" s="15"/>
      <c r="AQ98" s="19"/>
      <c r="AR98" s="20"/>
      <c r="AS98" s="20"/>
      <c r="AT98" s="20"/>
      <c r="AU98" s="20"/>
      <c r="AV98" s="20"/>
      <c r="AW98" s="20"/>
      <c r="AX98" s="20"/>
      <c r="AY98" s="21"/>
      <c r="AZ98" s="19"/>
      <c r="BA98" s="20"/>
      <c r="BB98" s="20"/>
      <c r="BC98" s="20"/>
      <c r="BD98" s="20"/>
      <c r="BE98" s="20"/>
      <c r="BF98" s="20"/>
      <c r="BG98" s="20"/>
      <c r="BH98" s="21"/>
      <c r="BI98" s="33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5"/>
    </row>
    <row r="99" spans="1:81" ht="15" customHeight="1" x14ac:dyDescent="0.25">
      <c r="A99" s="39" t="s">
        <v>80</v>
      </c>
      <c r="B99" s="40"/>
      <c r="C99" s="40"/>
      <c r="D99" s="40"/>
      <c r="E99" s="40"/>
      <c r="F99" s="41"/>
      <c r="G99" s="9" t="s">
        <v>86</v>
      </c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10" t="s">
        <v>81</v>
      </c>
      <c r="AL99" s="11"/>
      <c r="AM99" s="11"/>
      <c r="AN99" s="11"/>
      <c r="AO99" s="11"/>
      <c r="AP99" s="12"/>
      <c r="AQ99" s="16" t="s">
        <v>81</v>
      </c>
      <c r="AR99" s="17"/>
      <c r="AS99" s="17"/>
      <c r="AT99" s="17"/>
      <c r="AU99" s="17"/>
      <c r="AV99" s="17"/>
      <c r="AW99" s="17"/>
      <c r="AX99" s="17"/>
      <c r="AY99" s="18"/>
      <c r="AZ99" s="16" t="s">
        <v>81</v>
      </c>
      <c r="BA99" s="17"/>
      <c r="BB99" s="17"/>
      <c r="BC99" s="17"/>
      <c r="BD99" s="17"/>
      <c r="BE99" s="17"/>
      <c r="BF99" s="17"/>
      <c r="BG99" s="17"/>
      <c r="BH99" s="18"/>
      <c r="BI99" s="39" t="s">
        <v>81</v>
      </c>
      <c r="BJ99" s="40"/>
      <c r="BK99" s="40"/>
      <c r="BL99" s="40"/>
      <c r="BM99" s="40"/>
      <c r="BN99" s="40"/>
      <c r="BO99" s="40"/>
      <c r="BP99" s="40"/>
      <c r="BQ99" s="40"/>
      <c r="BR99" s="40"/>
      <c r="BS99" s="40"/>
      <c r="BT99" s="40"/>
      <c r="BU99" s="40"/>
      <c r="BV99" s="40"/>
      <c r="BW99" s="40"/>
      <c r="BX99" s="40"/>
      <c r="BY99" s="40"/>
      <c r="BZ99" s="40"/>
      <c r="CA99" s="40"/>
      <c r="CB99" s="40"/>
      <c r="CC99" s="41"/>
    </row>
    <row r="100" spans="1:81" ht="15" customHeight="1" x14ac:dyDescent="0.25">
      <c r="A100" s="42"/>
      <c r="B100" s="43"/>
      <c r="C100" s="43"/>
      <c r="D100" s="43"/>
      <c r="E100" s="43"/>
      <c r="F100" s="44"/>
      <c r="G100" s="65" t="s">
        <v>87</v>
      </c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8"/>
      <c r="AL100" s="69"/>
      <c r="AM100" s="69"/>
      <c r="AN100" s="69"/>
      <c r="AO100" s="69"/>
      <c r="AP100" s="70"/>
      <c r="AQ100" s="48"/>
      <c r="AR100" s="67"/>
      <c r="AS100" s="67"/>
      <c r="AT100" s="67"/>
      <c r="AU100" s="67"/>
      <c r="AV100" s="67"/>
      <c r="AW100" s="67"/>
      <c r="AX100" s="67"/>
      <c r="AY100" s="50"/>
      <c r="AZ100" s="48"/>
      <c r="BA100" s="67"/>
      <c r="BB100" s="67"/>
      <c r="BC100" s="67"/>
      <c r="BD100" s="67"/>
      <c r="BE100" s="67"/>
      <c r="BF100" s="67"/>
      <c r="BG100" s="67"/>
      <c r="BH100" s="50"/>
      <c r="BI100" s="42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4"/>
    </row>
    <row r="101" spans="1:81" ht="15" customHeight="1" x14ac:dyDescent="0.25">
      <c r="A101" s="42"/>
      <c r="B101" s="43"/>
      <c r="C101" s="43"/>
      <c r="D101" s="43"/>
      <c r="E101" s="43"/>
      <c r="F101" s="44"/>
      <c r="G101" s="65" t="s">
        <v>89</v>
      </c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65"/>
      <c r="AD101" s="65"/>
      <c r="AE101" s="65"/>
      <c r="AF101" s="65"/>
      <c r="AG101" s="65"/>
      <c r="AH101" s="65"/>
      <c r="AI101" s="65"/>
      <c r="AJ101" s="65"/>
      <c r="AK101" s="68"/>
      <c r="AL101" s="69"/>
      <c r="AM101" s="69"/>
      <c r="AN101" s="69"/>
      <c r="AO101" s="69"/>
      <c r="AP101" s="70"/>
      <c r="AQ101" s="48"/>
      <c r="AR101" s="67"/>
      <c r="AS101" s="67"/>
      <c r="AT101" s="67"/>
      <c r="AU101" s="67"/>
      <c r="AV101" s="67"/>
      <c r="AW101" s="67"/>
      <c r="AX101" s="67"/>
      <c r="AY101" s="50"/>
      <c r="AZ101" s="48"/>
      <c r="BA101" s="67"/>
      <c r="BB101" s="67"/>
      <c r="BC101" s="67"/>
      <c r="BD101" s="67"/>
      <c r="BE101" s="67"/>
      <c r="BF101" s="67"/>
      <c r="BG101" s="67"/>
      <c r="BH101" s="50"/>
      <c r="BI101" s="42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4"/>
    </row>
    <row r="102" spans="1:81" ht="15" customHeight="1" x14ac:dyDescent="0.25">
      <c r="A102" s="45"/>
      <c r="B102" s="46"/>
      <c r="C102" s="46"/>
      <c r="D102" s="46"/>
      <c r="E102" s="46"/>
      <c r="F102" s="47"/>
      <c r="G102" s="22" t="s">
        <v>88</v>
      </c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13"/>
      <c r="AL102" s="14"/>
      <c r="AM102" s="14"/>
      <c r="AN102" s="14"/>
      <c r="AO102" s="14"/>
      <c r="AP102" s="15"/>
      <c r="AQ102" s="19"/>
      <c r="AR102" s="20"/>
      <c r="AS102" s="20"/>
      <c r="AT102" s="20"/>
      <c r="AU102" s="20"/>
      <c r="AV102" s="20"/>
      <c r="AW102" s="20"/>
      <c r="AX102" s="20"/>
      <c r="AY102" s="21"/>
      <c r="AZ102" s="19"/>
      <c r="BA102" s="20"/>
      <c r="BB102" s="20"/>
      <c r="BC102" s="20"/>
      <c r="BD102" s="20"/>
      <c r="BE102" s="20"/>
      <c r="BF102" s="20"/>
      <c r="BG102" s="20"/>
      <c r="BH102" s="21"/>
      <c r="BI102" s="45"/>
      <c r="BJ102" s="46"/>
      <c r="BK102" s="46"/>
      <c r="BL102" s="46"/>
      <c r="BM102" s="46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7"/>
    </row>
    <row r="103" spans="1:81" ht="15" customHeight="1" x14ac:dyDescent="0.25">
      <c r="A103" s="39" t="s">
        <v>21</v>
      </c>
      <c r="B103" s="40"/>
      <c r="C103" s="40"/>
      <c r="D103" s="40"/>
      <c r="E103" s="40"/>
      <c r="F103" s="41"/>
      <c r="G103" s="9" t="s">
        <v>92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10" t="s">
        <v>95</v>
      </c>
      <c r="AL103" s="11"/>
      <c r="AM103" s="11"/>
      <c r="AN103" s="11"/>
      <c r="AO103" s="11"/>
      <c r="AP103" s="12"/>
      <c r="AQ103" s="26">
        <v>2514</v>
      </c>
      <c r="AR103" s="27"/>
      <c r="AS103" s="27"/>
      <c r="AT103" s="27"/>
      <c r="AU103" s="27"/>
      <c r="AV103" s="27"/>
      <c r="AW103" s="27"/>
      <c r="AX103" s="27"/>
      <c r="AY103" s="28"/>
      <c r="AZ103" s="26">
        <v>2514</v>
      </c>
      <c r="BA103" s="27"/>
      <c r="BB103" s="27"/>
      <c r="BC103" s="27"/>
      <c r="BD103" s="27"/>
      <c r="BE103" s="27"/>
      <c r="BF103" s="27"/>
      <c r="BG103" s="27"/>
      <c r="BH103" s="28"/>
      <c r="BI103" s="23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5"/>
    </row>
    <row r="104" spans="1:81" ht="15" customHeight="1" x14ac:dyDescent="0.25">
      <c r="A104" s="45"/>
      <c r="B104" s="46"/>
      <c r="C104" s="46"/>
      <c r="D104" s="46"/>
      <c r="E104" s="46"/>
      <c r="F104" s="47"/>
      <c r="G104" s="22" t="s">
        <v>93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13"/>
      <c r="AL104" s="14"/>
      <c r="AM104" s="14"/>
      <c r="AN104" s="14"/>
      <c r="AO104" s="14"/>
      <c r="AP104" s="15"/>
      <c r="AQ104" s="29"/>
      <c r="AR104" s="30"/>
      <c r="AS104" s="30"/>
      <c r="AT104" s="30"/>
      <c r="AU104" s="30"/>
      <c r="AV104" s="30"/>
      <c r="AW104" s="30"/>
      <c r="AX104" s="30"/>
      <c r="AY104" s="31"/>
      <c r="AZ104" s="29"/>
      <c r="BA104" s="30"/>
      <c r="BB104" s="30"/>
      <c r="BC104" s="30"/>
      <c r="BD104" s="30"/>
      <c r="BE104" s="30"/>
      <c r="BF104" s="30"/>
      <c r="BG104" s="30"/>
      <c r="BH104" s="31"/>
      <c r="BI104" s="33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  <c r="CA104" s="34"/>
      <c r="CB104" s="34"/>
      <c r="CC104" s="35"/>
    </row>
    <row r="105" spans="1:81" ht="15" customHeight="1" x14ac:dyDescent="0.25">
      <c r="A105" s="61" t="s">
        <v>91</v>
      </c>
      <c r="B105" s="61"/>
      <c r="C105" s="61"/>
      <c r="D105" s="61"/>
      <c r="E105" s="61"/>
      <c r="F105" s="61"/>
      <c r="G105" s="65" t="s">
        <v>94</v>
      </c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  <c r="AA105" s="65"/>
      <c r="AB105" s="65"/>
      <c r="AC105" s="65"/>
      <c r="AD105" s="65"/>
      <c r="AE105" s="65"/>
      <c r="AF105" s="65"/>
      <c r="AG105" s="65"/>
      <c r="AH105" s="65"/>
      <c r="AI105" s="65"/>
      <c r="AJ105" s="65"/>
      <c r="AK105" s="64" t="s">
        <v>171</v>
      </c>
      <c r="AL105" s="64"/>
      <c r="AM105" s="64"/>
      <c r="AN105" s="64"/>
      <c r="AO105" s="64"/>
      <c r="AP105" s="64"/>
      <c r="AQ105" s="32">
        <f>AQ106</f>
        <v>166.18</v>
      </c>
      <c r="AR105" s="32"/>
      <c r="AS105" s="32"/>
      <c r="AT105" s="32"/>
      <c r="AU105" s="32"/>
      <c r="AV105" s="32"/>
      <c r="AW105" s="32"/>
      <c r="AX105" s="32"/>
      <c r="AY105" s="32"/>
      <c r="AZ105" s="32">
        <f>AZ106</f>
        <v>192.14</v>
      </c>
      <c r="BA105" s="32"/>
      <c r="BB105" s="32"/>
      <c r="BC105" s="32"/>
      <c r="BD105" s="32"/>
      <c r="BE105" s="32"/>
      <c r="BF105" s="32"/>
      <c r="BG105" s="32"/>
      <c r="BH105" s="32"/>
      <c r="BI105" s="74"/>
      <c r="BJ105" s="74"/>
      <c r="BK105" s="74"/>
      <c r="BL105" s="74"/>
      <c r="BM105" s="74"/>
      <c r="BN105" s="74"/>
      <c r="BO105" s="74"/>
      <c r="BP105" s="74"/>
      <c r="BQ105" s="74"/>
      <c r="BR105" s="74"/>
      <c r="BS105" s="74"/>
      <c r="BT105" s="74"/>
      <c r="BU105" s="74"/>
      <c r="BV105" s="74"/>
      <c r="BW105" s="74"/>
      <c r="BX105" s="74"/>
      <c r="BY105" s="74"/>
      <c r="BZ105" s="74"/>
      <c r="CA105" s="74"/>
      <c r="CB105" s="74"/>
      <c r="CC105" s="74"/>
    </row>
    <row r="106" spans="1:81" ht="15" customHeight="1" x14ac:dyDescent="0.25">
      <c r="A106" s="39" t="s">
        <v>96</v>
      </c>
      <c r="B106" s="40"/>
      <c r="C106" s="40"/>
      <c r="D106" s="40"/>
      <c r="E106" s="40"/>
      <c r="F106" s="41"/>
      <c r="G106" s="9" t="s">
        <v>97</v>
      </c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10" t="s">
        <v>171</v>
      </c>
      <c r="AL106" s="11"/>
      <c r="AM106" s="11"/>
      <c r="AN106" s="11"/>
      <c r="AO106" s="11"/>
      <c r="AP106" s="12"/>
      <c r="AQ106" s="16">
        <v>166.18</v>
      </c>
      <c r="AR106" s="17"/>
      <c r="AS106" s="17"/>
      <c r="AT106" s="17"/>
      <c r="AU106" s="17"/>
      <c r="AV106" s="17"/>
      <c r="AW106" s="17"/>
      <c r="AX106" s="17"/>
      <c r="AY106" s="18"/>
      <c r="AZ106" s="16">
        <v>192.14</v>
      </c>
      <c r="BA106" s="17"/>
      <c r="BB106" s="17"/>
      <c r="BC106" s="17"/>
      <c r="BD106" s="17"/>
      <c r="BE106" s="17"/>
      <c r="BF106" s="17"/>
      <c r="BG106" s="17"/>
      <c r="BH106" s="18"/>
      <c r="BI106" s="23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5"/>
    </row>
    <row r="107" spans="1:81" ht="15" customHeight="1" x14ac:dyDescent="0.25">
      <c r="A107" s="45"/>
      <c r="B107" s="46"/>
      <c r="C107" s="46"/>
      <c r="D107" s="46"/>
      <c r="E107" s="46"/>
      <c r="F107" s="47"/>
      <c r="G107" s="22" t="s">
        <v>173</v>
      </c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13"/>
      <c r="AL107" s="14"/>
      <c r="AM107" s="14"/>
      <c r="AN107" s="14"/>
      <c r="AO107" s="14"/>
      <c r="AP107" s="15"/>
      <c r="AQ107" s="19"/>
      <c r="AR107" s="20"/>
      <c r="AS107" s="20"/>
      <c r="AT107" s="20"/>
      <c r="AU107" s="20"/>
      <c r="AV107" s="20"/>
      <c r="AW107" s="20"/>
      <c r="AX107" s="20"/>
      <c r="AY107" s="21"/>
      <c r="AZ107" s="19"/>
      <c r="BA107" s="20"/>
      <c r="BB107" s="20"/>
      <c r="BC107" s="20"/>
      <c r="BD107" s="20"/>
      <c r="BE107" s="20"/>
      <c r="BF107" s="20"/>
      <c r="BG107" s="20"/>
      <c r="BH107" s="21"/>
      <c r="BI107" s="33"/>
      <c r="BJ107" s="34"/>
      <c r="BK107" s="34"/>
      <c r="BL107" s="34"/>
      <c r="BM107" s="34"/>
      <c r="BN107" s="34"/>
      <c r="BO107" s="34"/>
      <c r="BP107" s="34"/>
      <c r="BQ107" s="34"/>
      <c r="BR107" s="34"/>
      <c r="BS107" s="34"/>
      <c r="BT107" s="34"/>
      <c r="BU107" s="34"/>
      <c r="BV107" s="34"/>
      <c r="BW107" s="34"/>
      <c r="BX107" s="34"/>
      <c r="BY107" s="34"/>
      <c r="BZ107" s="34"/>
      <c r="CA107" s="34"/>
      <c r="CB107" s="34"/>
      <c r="CC107" s="35"/>
    </row>
    <row r="108" spans="1:81" ht="15" customHeight="1" x14ac:dyDescent="0.25">
      <c r="A108" s="39" t="s">
        <v>98</v>
      </c>
      <c r="B108" s="40"/>
      <c r="C108" s="40"/>
      <c r="D108" s="40"/>
      <c r="E108" s="40"/>
      <c r="F108" s="41"/>
      <c r="G108" s="9" t="s">
        <v>102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10" t="s">
        <v>104</v>
      </c>
      <c r="AL108" s="11"/>
      <c r="AM108" s="11"/>
      <c r="AN108" s="11"/>
      <c r="AO108" s="11"/>
      <c r="AP108" s="12"/>
      <c r="AQ108" s="16">
        <f>AQ112+AQ113</f>
        <v>789.02</v>
      </c>
      <c r="AR108" s="17"/>
      <c r="AS108" s="17"/>
      <c r="AT108" s="17"/>
      <c r="AU108" s="17"/>
      <c r="AV108" s="17"/>
      <c r="AW108" s="17"/>
      <c r="AX108" s="17"/>
      <c r="AY108" s="18"/>
      <c r="AZ108" s="16">
        <f>AZ112+AZ113</f>
        <v>853.82999999999993</v>
      </c>
      <c r="BA108" s="17"/>
      <c r="BB108" s="17"/>
      <c r="BC108" s="17"/>
      <c r="BD108" s="17"/>
      <c r="BE108" s="17"/>
      <c r="BF108" s="17"/>
      <c r="BG108" s="17"/>
      <c r="BH108" s="18"/>
      <c r="BI108" s="23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5"/>
    </row>
    <row r="109" spans="1:81" ht="15" customHeight="1" x14ac:dyDescent="0.25">
      <c r="A109" s="45"/>
      <c r="B109" s="46"/>
      <c r="C109" s="46"/>
      <c r="D109" s="46"/>
      <c r="E109" s="46"/>
      <c r="F109" s="47"/>
      <c r="G109" s="22" t="s">
        <v>103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13"/>
      <c r="AL109" s="14"/>
      <c r="AM109" s="14"/>
      <c r="AN109" s="14"/>
      <c r="AO109" s="14"/>
      <c r="AP109" s="15"/>
      <c r="AQ109" s="19"/>
      <c r="AR109" s="20"/>
      <c r="AS109" s="20"/>
      <c r="AT109" s="20"/>
      <c r="AU109" s="20"/>
      <c r="AV109" s="20"/>
      <c r="AW109" s="20"/>
      <c r="AX109" s="20"/>
      <c r="AY109" s="21"/>
      <c r="AZ109" s="19"/>
      <c r="BA109" s="20"/>
      <c r="BB109" s="20"/>
      <c r="BC109" s="20"/>
      <c r="BD109" s="20"/>
      <c r="BE109" s="20"/>
      <c r="BF109" s="20"/>
      <c r="BG109" s="20"/>
      <c r="BH109" s="21"/>
      <c r="BI109" s="33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4"/>
      <c r="CA109" s="34"/>
      <c r="CB109" s="34"/>
      <c r="CC109" s="35"/>
    </row>
    <row r="110" spans="1:81" ht="15" customHeight="1" x14ac:dyDescent="0.25">
      <c r="A110" s="39" t="s">
        <v>99</v>
      </c>
      <c r="B110" s="40"/>
      <c r="C110" s="40"/>
      <c r="D110" s="40"/>
      <c r="E110" s="40"/>
      <c r="F110" s="41"/>
      <c r="G110" s="9" t="s">
        <v>105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10" t="s">
        <v>104</v>
      </c>
      <c r="AL110" s="11"/>
      <c r="AM110" s="11"/>
      <c r="AN110" s="11"/>
      <c r="AO110" s="11"/>
      <c r="AP110" s="12"/>
      <c r="AQ110" s="16"/>
      <c r="AR110" s="17"/>
      <c r="AS110" s="17"/>
      <c r="AT110" s="17"/>
      <c r="AU110" s="17"/>
      <c r="AV110" s="17"/>
      <c r="AW110" s="17"/>
      <c r="AX110" s="17"/>
      <c r="AY110" s="18"/>
      <c r="AZ110" s="16"/>
      <c r="BA110" s="17"/>
      <c r="BB110" s="17"/>
      <c r="BC110" s="17"/>
      <c r="BD110" s="17"/>
      <c r="BE110" s="17"/>
      <c r="BF110" s="17"/>
      <c r="BG110" s="17"/>
      <c r="BH110" s="18"/>
      <c r="BI110" s="23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5"/>
    </row>
    <row r="111" spans="1:81" ht="15" customHeight="1" x14ac:dyDescent="0.25">
      <c r="A111" s="42"/>
      <c r="B111" s="43"/>
      <c r="C111" s="43"/>
      <c r="D111" s="43"/>
      <c r="E111" s="43"/>
      <c r="F111" s="44"/>
      <c r="G111" s="22" t="s">
        <v>106</v>
      </c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68"/>
      <c r="AL111" s="69"/>
      <c r="AM111" s="69"/>
      <c r="AN111" s="69"/>
      <c r="AO111" s="69"/>
      <c r="AP111" s="70"/>
      <c r="AQ111" s="75"/>
      <c r="AR111" s="76"/>
      <c r="AS111" s="76"/>
      <c r="AT111" s="76"/>
      <c r="AU111" s="76"/>
      <c r="AV111" s="76"/>
      <c r="AW111" s="76"/>
      <c r="AX111" s="76"/>
      <c r="AY111" s="77"/>
      <c r="AZ111" s="19"/>
      <c r="BA111" s="20"/>
      <c r="BB111" s="20"/>
      <c r="BC111" s="20"/>
      <c r="BD111" s="20"/>
      <c r="BE111" s="20"/>
      <c r="BF111" s="20"/>
      <c r="BG111" s="20"/>
      <c r="BH111" s="21"/>
      <c r="BI111" s="33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  <c r="CB111" s="34"/>
      <c r="CC111" s="35"/>
    </row>
    <row r="112" spans="1:81" ht="15" customHeight="1" x14ac:dyDescent="0.25">
      <c r="A112" s="68"/>
      <c r="B112" s="69"/>
      <c r="C112" s="69"/>
      <c r="D112" s="69"/>
      <c r="E112" s="69"/>
      <c r="F112" s="70"/>
      <c r="G112" s="58" t="s">
        <v>156</v>
      </c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68"/>
      <c r="AL112" s="69"/>
      <c r="AM112" s="69"/>
      <c r="AN112" s="69"/>
      <c r="AO112" s="69"/>
      <c r="AP112" s="70"/>
      <c r="AQ112" s="60">
        <v>417.8</v>
      </c>
      <c r="AR112" s="60"/>
      <c r="AS112" s="60"/>
      <c r="AT112" s="60"/>
      <c r="AU112" s="60"/>
      <c r="AV112" s="60"/>
      <c r="AW112" s="60"/>
      <c r="AX112" s="60"/>
      <c r="AY112" s="60"/>
      <c r="AZ112" s="60">
        <v>474.38</v>
      </c>
      <c r="BA112" s="60"/>
      <c r="BB112" s="60"/>
      <c r="BC112" s="60"/>
      <c r="BD112" s="60"/>
      <c r="BE112" s="60"/>
      <c r="BF112" s="60"/>
      <c r="BG112" s="60"/>
      <c r="BH112" s="60"/>
      <c r="BI112" s="23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5"/>
    </row>
    <row r="113" spans="1:81" ht="15" customHeight="1" x14ac:dyDescent="0.25">
      <c r="A113" s="13"/>
      <c r="B113" s="14"/>
      <c r="C113" s="14"/>
      <c r="D113" s="14"/>
      <c r="E113" s="14"/>
      <c r="F113" s="15"/>
      <c r="G113" s="58" t="s">
        <v>157</v>
      </c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13"/>
      <c r="AL113" s="14"/>
      <c r="AM113" s="14"/>
      <c r="AN113" s="14"/>
      <c r="AO113" s="14"/>
      <c r="AP113" s="15"/>
      <c r="AQ113" s="60">
        <v>371.22</v>
      </c>
      <c r="AR113" s="73"/>
      <c r="AS113" s="73"/>
      <c r="AT113" s="73"/>
      <c r="AU113" s="73"/>
      <c r="AV113" s="73"/>
      <c r="AW113" s="73"/>
      <c r="AX113" s="73"/>
      <c r="AY113" s="73"/>
      <c r="AZ113" s="60">
        <v>379.45</v>
      </c>
      <c r="BA113" s="60"/>
      <c r="BB113" s="60"/>
      <c r="BC113" s="60"/>
      <c r="BD113" s="60"/>
      <c r="BE113" s="60"/>
      <c r="BF113" s="60"/>
      <c r="BG113" s="60"/>
      <c r="BH113" s="60"/>
      <c r="BI113" s="33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5"/>
    </row>
    <row r="114" spans="1:81" ht="15" customHeight="1" x14ac:dyDescent="0.25">
      <c r="A114" s="39" t="s">
        <v>100</v>
      </c>
      <c r="B114" s="40"/>
      <c r="C114" s="40"/>
      <c r="D114" s="40"/>
      <c r="E114" s="40"/>
      <c r="F114" s="41"/>
      <c r="G114" s="9" t="s">
        <v>107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10" t="s">
        <v>104</v>
      </c>
      <c r="AL114" s="11"/>
      <c r="AM114" s="11"/>
      <c r="AN114" s="11"/>
      <c r="AO114" s="11"/>
      <c r="AP114" s="12"/>
      <c r="AQ114" s="16">
        <f>AQ116</f>
        <v>2419.6</v>
      </c>
      <c r="AR114" s="17"/>
      <c r="AS114" s="17"/>
      <c r="AT114" s="17"/>
      <c r="AU114" s="17"/>
      <c r="AV114" s="17"/>
      <c r="AW114" s="17"/>
      <c r="AX114" s="17"/>
      <c r="AY114" s="18"/>
      <c r="AZ114" s="16">
        <f>AZ116</f>
        <v>2774.6</v>
      </c>
      <c r="BA114" s="17"/>
      <c r="BB114" s="17"/>
      <c r="BC114" s="17"/>
      <c r="BD114" s="17"/>
      <c r="BE114" s="17"/>
      <c r="BF114" s="17"/>
      <c r="BG114" s="17"/>
      <c r="BH114" s="18"/>
      <c r="BI114" s="23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5"/>
    </row>
    <row r="115" spans="1:81" ht="15" customHeight="1" x14ac:dyDescent="0.25">
      <c r="A115" s="45"/>
      <c r="B115" s="46"/>
      <c r="C115" s="46"/>
      <c r="D115" s="46"/>
      <c r="E115" s="46"/>
      <c r="F115" s="47"/>
      <c r="G115" s="22" t="s">
        <v>108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13"/>
      <c r="AL115" s="14"/>
      <c r="AM115" s="14"/>
      <c r="AN115" s="14"/>
      <c r="AO115" s="14"/>
      <c r="AP115" s="15"/>
      <c r="AQ115" s="19"/>
      <c r="AR115" s="20"/>
      <c r="AS115" s="20"/>
      <c r="AT115" s="20"/>
      <c r="AU115" s="20"/>
      <c r="AV115" s="20"/>
      <c r="AW115" s="20"/>
      <c r="AX115" s="20"/>
      <c r="AY115" s="21"/>
      <c r="AZ115" s="19"/>
      <c r="BA115" s="20"/>
      <c r="BB115" s="20"/>
      <c r="BC115" s="20"/>
      <c r="BD115" s="20"/>
      <c r="BE115" s="20"/>
      <c r="BF115" s="20"/>
      <c r="BG115" s="20"/>
      <c r="BH115" s="21"/>
      <c r="BI115" s="33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5"/>
    </row>
    <row r="116" spans="1:81" ht="15" customHeight="1" x14ac:dyDescent="0.25">
      <c r="A116" s="39" t="s">
        <v>101</v>
      </c>
      <c r="B116" s="40"/>
      <c r="C116" s="40"/>
      <c r="D116" s="40"/>
      <c r="E116" s="40"/>
      <c r="F116" s="41"/>
      <c r="G116" s="9" t="s">
        <v>109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10" t="s">
        <v>104</v>
      </c>
      <c r="AL116" s="11"/>
      <c r="AM116" s="11"/>
      <c r="AN116" s="11"/>
      <c r="AO116" s="11"/>
      <c r="AP116" s="12"/>
      <c r="AQ116" s="16">
        <v>2419.6</v>
      </c>
      <c r="AR116" s="17"/>
      <c r="AS116" s="17"/>
      <c r="AT116" s="17"/>
      <c r="AU116" s="17"/>
      <c r="AV116" s="17"/>
      <c r="AW116" s="17"/>
      <c r="AX116" s="17"/>
      <c r="AY116" s="18"/>
      <c r="AZ116" s="16">
        <v>2774.6</v>
      </c>
      <c r="BA116" s="17"/>
      <c r="BB116" s="17"/>
      <c r="BC116" s="17"/>
      <c r="BD116" s="17"/>
      <c r="BE116" s="17"/>
      <c r="BF116" s="17"/>
      <c r="BG116" s="17"/>
      <c r="BH116" s="18"/>
      <c r="BI116" s="23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5"/>
    </row>
    <row r="117" spans="1:81" ht="15" customHeight="1" x14ac:dyDescent="0.25">
      <c r="A117" s="45"/>
      <c r="B117" s="46"/>
      <c r="C117" s="46"/>
      <c r="D117" s="46"/>
      <c r="E117" s="46"/>
      <c r="F117" s="47"/>
      <c r="G117" s="22" t="s">
        <v>158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13"/>
      <c r="AL117" s="14"/>
      <c r="AM117" s="14"/>
      <c r="AN117" s="14"/>
      <c r="AO117" s="14"/>
      <c r="AP117" s="15"/>
      <c r="AQ117" s="19"/>
      <c r="AR117" s="20"/>
      <c r="AS117" s="20"/>
      <c r="AT117" s="20"/>
      <c r="AU117" s="20"/>
      <c r="AV117" s="20"/>
      <c r="AW117" s="20"/>
      <c r="AX117" s="20"/>
      <c r="AY117" s="21"/>
      <c r="AZ117" s="19"/>
      <c r="BA117" s="20"/>
      <c r="BB117" s="20"/>
      <c r="BC117" s="20"/>
      <c r="BD117" s="20"/>
      <c r="BE117" s="20"/>
      <c r="BF117" s="20"/>
      <c r="BG117" s="20"/>
      <c r="BH117" s="21"/>
      <c r="BI117" s="33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5"/>
    </row>
    <row r="118" spans="1:81" ht="15" customHeight="1" x14ac:dyDescent="0.25">
      <c r="A118" s="62" t="s">
        <v>112</v>
      </c>
      <c r="B118" s="62"/>
      <c r="C118" s="62"/>
      <c r="D118" s="62"/>
      <c r="E118" s="62"/>
      <c r="F118" s="62"/>
      <c r="G118" s="58" t="s">
        <v>110</v>
      </c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9" t="s">
        <v>111</v>
      </c>
      <c r="AL118" s="59"/>
      <c r="AM118" s="59"/>
      <c r="AN118" s="59"/>
      <c r="AO118" s="59"/>
      <c r="AP118" s="59"/>
      <c r="AQ118" s="60">
        <f>AQ121+AQ122</f>
        <v>261.3</v>
      </c>
      <c r="AR118" s="60"/>
      <c r="AS118" s="60"/>
      <c r="AT118" s="60"/>
      <c r="AU118" s="60"/>
      <c r="AV118" s="60"/>
      <c r="AW118" s="60"/>
      <c r="AX118" s="60"/>
      <c r="AY118" s="60"/>
      <c r="AZ118" s="60">
        <f>AZ121+AZ122</f>
        <v>282.34399999999999</v>
      </c>
      <c r="BA118" s="60"/>
      <c r="BB118" s="60"/>
      <c r="BC118" s="60"/>
      <c r="BD118" s="60"/>
      <c r="BE118" s="60"/>
      <c r="BF118" s="60"/>
      <c r="BG118" s="60"/>
      <c r="BH118" s="60"/>
      <c r="BI118" s="63"/>
      <c r="BJ118" s="63"/>
      <c r="BK118" s="63"/>
      <c r="BL118" s="63"/>
      <c r="BM118" s="63"/>
      <c r="BN118" s="63"/>
      <c r="BO118" s="63"/>
      <c r="BP118" s="63"/>
      <c r="BQ118" s="63"/>
      <c r="BR118" s="63"/>
      <c r="BS118" s="63"/>
      <c r="BT118" s="63"/>
      <c r="BU118" s="63"/>
      <c r="BV118" s="63"/>
      <c r="BW118" s="63"/>
      <c r="BX118" s="63"/>
      <c r="BY118" s="63"/>
      <c r="BZ118" s="63"/>
      <c r="CA118" s="63"/>
      <c r="CB118" s="63"/>
      <c r="CC118" s="63"/>
    </row>
    <row r="119" spans="1:81" ht="15" customHeight="1" x14ac:dyDescent="0.25">
      <c r="A119" s="39" t="s">
        <v>115</v>
      </c>
      <c r="B119" s="40"/>
      <c r="C119" s="40"/>
      <c r="D119" s="40"/>
      <c r="E119" s="40"/>
      <c r="F119" s="41"/>
      <c r="G119" s="9" t="s">
        <v>113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10" t="s">
        <v>111</v>
      </c>
      <c r="AL119" s="11"/>
      <c r="AM119" s="11"/>
      <c r="AN119" s="11"/>
      <c r="AO119" s="11"/>
      <c r="AP119" s="12"/>
      <c r="AQ119" s="16"/>
      <c r="AR119" s="17"/>
      <c r="AS119" s="17"/>
      <c r="AT119" s="17"/>
      <c r="AU119" s="17"/>
      <c r="AV119" s="17"/>
      <c r="AW119" s="17"/>
      <c r="AX119" s="17"/>
      <c r="AY119" s="18"/>
      <c r="AZ119" s="16"/>
      <c r="BA119" s="17"/>
      <c r="BB119" s="17"/>
      <c r="BC119" s="17"/>
      <c r="BD119" s="17"/>
      <c r="BE119" s="17"/>
      <c r="BF119" s="17"/>
      <c r="BG119" s="17"/>
      <c r="BH119" s="18"/>
      <c r="BI119" s="23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5"/>
    </row>
    <row r="120" spans="1:81" ht="15" customHeight="1" x14ac:dyDescent="0.25">
      <c r="A120" s="42"/>
      <c r="B120" s="43"/>
      <c r="C120" s="43"/>
      <c r="D120" s="43"/>
      <c r="E120" s="43"/>
      <c r="F120" s="44"/>
      <c r="G120" s="22" t="s">
        <v>114</v>
      </c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68"/>
      <c r="AL120" s="69"/>
      <c r="AM120" s="69"/>
      <c r="AN120" s="69"/>
      <c r="AO120" s="69"/>
      <c r="AP120" s="70"/>
      <c r="AQ120" s="19"/>
      <c r="AR120" s="20"/>
      <c r="AS120" s="20"/>
      <c r="AT120" s="20"/>
      <c r="AU120" s="20"/>
      <c r="AV120" s="20"/>
      <c r="AW120" s="20"/>
      <c r="AX120" s="20"/>
      <c r="AY120" s="21"/>
      <c r="AZ120" s="19"/>
      <c r="BA120" s="20"/>
      <c r="BB120" s="20"/>
      <c r="BC120" s="20"/>
      <c r="BD120" s="20"/>
      <c r="BE120" s="20"/>
      <c r="BF120" s="20"/>
      <c r="BG120" s="20"/>
      <c r="BH120" s="21"/>
      <c r="BI120" s="33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  <c r="CB120" s="34"/>
      <c r="CC120" s="35"/>
    </row>
    <row r="121" spans="1:81" ht="15" customHeight="1" x14ac:dyDescent="0.25">
      <c r="A121" s="68"/>
      <c r="B121" s="69"/>
      <c r="C121" s="69"/>
      <c r="D121" s="69"/>
      <c r="E121" s="69"/>
      <c r="F121" s="70"/>
      <c r="G121" s="58" t="s">
        <v>156</v>
      </c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68"/>
      <c r="AL121" s="69"/>
      <c r="AM121" s="69"/>
      <c r="AN121" s="69"/>
      <c r="AO121" s="69"/>
      <c r="AP121" s="70"/>
      <c r="AQ121" s="88">
        <f>4.97+117.81</f>
        <v>122.78</v>
      </c>
      <c r="AR121" s="89"/>
      <c r="AS121" s="89"/>
      <c r="AT121" s="89"/>
      <c r="AU121" s="89"/>
      <c r="AV121" s="89"/>
      <c r="AW121" s="89"/>
      <c r="AX121" s="89"/>
      <c r="AY121" s="90"/>
      <c r="AZ121" s="88">
        <f>7.396+133.21</f>
        <v>140.60599999999999</v>
      </c>
      <c r="BA121" s="89"/>
      <c r="BB121" s="89"/>
      <c r="BC121" s="89"/>
      <c r="BD121" s="89"/>
      <c r="BE121" s="89"/>
      <c r="BF121" s="89"/>
      <c r="BG121" s="89"/>
      <c r="BH121" s="90"/>
      <c r="BI121" s="23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5"/>
    </row>
    <row r="122" spans="1:81" ht="15" customHeight="1" x14ac:dyDescent="0.25">
      <c r="A122" s="13"/>
      <c r="B122" s="14"/>
      <c r="C122" s="14"/>
      <c r="D122" s="14"/>
      <c r="E122" s="14"/>
      <c r="F122" s="15"/>
      <c r="G122" s="58" t="s">
        <v>157</v>
      </c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13"/>
      <c r="AL122" s="14"/>
      <c r="AM122" s="14"/>
      <c r="AN122" s="14"/>
      <c r="AO122" s="14"/>
      <c r="AP122" s="15"/>
      <c r="AQ122" s="88">
        <f>2.31+136.21</f>
        <v>138.52000000000001</v>
      </c>
      <c r="AR122" s="89"/>
      <c r="AS122" s="89"/>
      <c r="AT122" s="89"/>
      <c r="AU122" s="89"/>
      <c r="AV122" s="89"/>
      <c r="AW122" s="89"/>
      <c r="AX122" s="89"/>
      <c r="AY122" s="90"/>
      <c r="AZ122" s="88">
        <f>2.702+139.036</f>
        <v>141.738</v>
      </c>
      <c r="BA122" s="89"/>
      <c r="BB122" s="89"/>
      <c r="BC122" s="89"/>
      <c r="BD122" s="89"/>
      <c r="BE122" s="89"/>
      <c r="BF122" s="89"/>
      <c r="BG122" s="89"/>
      <c r="BH122" s="90"/>
      <c r="BI122" s="33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  <c r="CB122" s="34"/>
      <c r="CC122" s="35"/>
    </row>
    <row r="123" spans="1:81" ht="15" customHeight="1" x14ac:dyDescent="0.25">
      <c r="A123" s="62" t="s">
        <v>116</v>
      </c>
      <c r="B123" s="62"/>
      <c r="C123" s="62"/>
      <c r="D123" s="62"/>
      <c r="E123" s="62"/>
      <c r="F123" s="62"/>
      <c r="G123" s="58" t="s">
        <v>117</v>
      </c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  <c r="AK123" s="59" t="s">
        <v>85</v>
      </c>
      <c r="AL123" s="59"/>
      <c r="AM123" s="59"/>
      <c r="AN123" s="59"/>
      <c r="AO123" s="59"/>
      <c r="AP123" s="59"/>
      <c r="AQ123" s="60">
        <f>(117.81+136.21)*100/AQ118</f>
        <v>97.2139303482587</v>
      </c>
      <c r="AR123" s="60"/>
      <c r="AS123" s="60"/>
      <c r="AT123" s="60"/>
      <c r="AU123" s="60"/>
      <c r="AV123" s="60"/>
      <c r="AW123" s="60"/>
      <c r="AX123" s="60"/>
      <c r="AY123" s="60"/>
      <c r="AZ123" s="60">
        <f>(133.21+139.036)*100/AZ118</f>
        <v>96.423511744538573</v>
      </c>
      <c r="BA123" s="60"/>
      <c r="BB123" s="60"/>
      <c r="BC123" s="60"/>
      <c r="BD123" s="60"/>
      <c r="BE123" s="60"/>
      <c r="BF123" s="60"/>
      <c r="BG123" s="60"/>
      <c r="BH123" s="60"/>
      <c r="BI123" s="63"/>
      <c r="BJ123" s="63"/>
      <c r="BK123" s="63"/>
      <c r="BL123" s="63"/>
      <c r="BM123" s="63"/>
      <c r="BN123" s="63"/>
      <c r="BO123" s="63"/>
      <c r="BP123" s="63"/>
      <c r="BQ123" s="63"/>
      <c r="BR123" s="63"/>
      <c r="BS123" s="63"/>
      <c r="BT123" s="63"/>
      <c r="BU123" s="63"/>
      <c r="BV123" s="63"/>
      <c r="BW123" s="63"/>
      <c r="BX123" s="63"/>
      <c r="BY123" s="63"/>
      <c r="BZ123" s="63"/>
      <c r="CA123" s="63"/>
      <c r="CB123" s="63"/>
      <c r="CC123" s="63"/>
    </row>
    <row r="124" spans="1:81" ht="15" customHeight="1" x14ac:dyDescent="0.25">
      <c r="A124" s="39" t="s">
        <v>120</v>
      </c>
      <c r="B124" s="40"/>
      <c r="C124" s="40"/>
      <c r="D124" s="40"/>
      <c r="E124" s="40"/>
      <c r="F124" s="41"/>
      <c r="G124" s="65" t="s">
        <v>118</v>
      </c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  <c r="AA124" s="65"/>
      <c r="AB124" s="65"/>
      <c r="AC124" s="65"/>
      <c r="AD124" s="65"/>
      <c r="AE124" s="65"/>
      <c r="AF124" s="65"/>
      <c r="AG124" s="65"/>
      <c r="AH124" s="65"/>
      <c r="AI124" s="65"/>
      <c r="AJ124" s="65"/>
      <c r="AK124" s="10" t="s">
        <v>4</v>
      </c>
      <c r="AL124" s="11"/>
      <c r="AM124" s="11"/>
      <c r="AN124" s="11"/>
      <c r="AO124" s="11"/>
      <c r="AP124" s="12"/>
      <c r="AQ124" s="16">
        <v>0</v>
      </c>
      <c r="AR124" s="17"/>
      <c r="AS124" s="17"/>
      <c r="AT124" s="17"/>
      <c r="AU124" s="17"/>
      <c r="AV124" s="17"/>
      <c r="AW124" s="17"/>
      <c r="AX124" s="17"/>
      <c r="AY124" s="18"/>
      <c r="AZ124" s="16">
        <v>0</v>
      </c>
      <c r="BA124" s="17"/>
      <c r="BB124" s="17"/>
      <c r="BC124" s="17"/>
      <c r="BD124" s="17"/>
      <c r="BE124" s="17"/>
      <c r="BF124" s="17"/>
      <c r="BG124" s="17"/>
      <c r="BH124" s="18"/>
      <c r="BI124" s="23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5"/>
    </row>
    <row r="125" spans="1:81" ht="15" customHeight="1" x14ac:dyDescent="0.25">
      <c r="A125" s="45"/>
      <c r="B125" s="46"/>
      <c r="C125" s="46"/>
      <c r="D125" s="46"/>
      <c r="E125" s="46"/>
      <c r="F125" s="47"/>
      <c r="G125" s="65" t="s">
        <v>119</v>
      </c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  <c r="AA125" s="65"/>
      <c r="AB125" s="65"/>
      <c r="AC125" s="65"/>
      <c r="AD125" s="65"/>
      <c r="AE125" s="65"/>
      <c r="AF125" s="65"/>
      <c r="AG125" s="65"/>
      <c r="AH125" s="65"/>
      <c r="AI125" s="65"/>
      <c r="AJ125" s="65"/>
      <c r="AK125" s="13"/>
      <c r="AL125" s="14"/>
      <c r="AM125" s="14"/>
      <c r="AN125" s="14"/>
      <c r="AO125" s="14"/>
      <c r="AP125" s="15"/>
      <c r="AQ125" s="19"/>
      <c r="AR125" s="20"/>
      <c r="AS125" s="20"/>
      <c r="AT125" s="20"/>
      <c r="AU125" s="20"/>
      <c r="AV125" s="20"/>
      <c r="AW125" s="20"/>
      <c r="AX125" s="20"/>
      <c r="AY125" s="21"/>
      <c r="AZ125" s="19"/>
      <c r="BA125" s="20"/>
      <c r="BB125" s="20"/>
      <c r="BC125" s="20"/>
      <c r="BD125" s="20"/>
      <c r="BE125" s="20"/>
      <c r="BF125" s="20"/>
      <c r="BG125" s="20"/>
      <c r="BH125" s="21"/>
      <c r="BI125" s="33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34"/>
      <c r="CC125" s="35"/>
    </row>
    <row r="126" spans="1:81" ht="15" customHeight="1" x14ac:dyDescent="0.25">
      <c r="A126" s="39" t="s">
        <v>121</v>
      </c>
      <c r="B126" s="40"/>
      <c r="C126" s="40"/>
      <c r="D126" s="40"/>
      <c r="E126" s="40"/>
      <c r="F126" s="41"/>
      <c r="G126" s="9" t="s">
        <v>122</v>
      </c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10" t="s">
        <v>4</v>
      </c>
      <c r="AL126" s="11"/>
      <c r="AM126" s="11"/>
      <c r="AN126" s="11"/>
      <c r="AO126" s="11"/>
      <c r="AP126" s="12"/>
      <c r="AQ126" s="16">
        <v>0</v>
      </c>
      <c r="AR126" s="17"/>
      <c r="AS126" s="17"/>
      <c r="AT126" s="17"/>
      <c r="AU126" s="17"/>
      <c r="AV126" s="17"/>
      <c r="AW126" s="17"/>
      <c r="AX126" s="17"/>
      <c r="AY126" s="18"/>
      <c r="AZ126" s="16">
        <v>0</v>
      </c>
      <c r="BA126" s="17"/>
      <c r="BB126" s="17"/>
      <c r="BC126" s="17"/>
      <c r="BD126" s="17"/>
      <c r="BE126" s="17"/>
      <c r="BF126" s="17"/>
      <c r="BG126" s="17"/>
      <c r="BH126" s="18"/>
      <c r="BI126" s="23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5"/>
    </row>
    <row r="127" spans="1:81" ht="15" customHeight="1" x14ac:dyDescent="0.25">
      <c r="A127" s="45"/>
      <c r="B127" s="46"/>
      <c r="C127" s="46"/>
      <c r="D127" s="46"/>
      <c r="E127" s="46"/>
      <c r="F127" s="47"/>
      <c r="G127" s="65" t="s">
        <v>123</v>
      </c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  <c r="AJ127" s="65"/>
      <c r="AK127" s="13"/>
      <c r="AL127" s="14"/>
      <c r="AM127" s="14"/>
      <c r="AN127" s="14"/>
      <c r="AO127" s="14"/>
      <c r="AP127" s="15"/>
      <c r="AQ127" s="19"/>
      <c r="AR127" s="20"/>
      <c r="AS127" s="20"/>
      <c r="AT127" s="20"/>
      <c r="AU127" s="20"/>
      <c r="AV127" s="20"/>
      <c r="AW127" s="20"/>
      <c r="AX127" s="20"/>
      <c r="AY127" s="21"/>
      <c r="AZ127" s="19"/>
      <c r="BA127" s="20"/>
      <c r="BB127" s="20"/>
      <c r="BC127" s="20"/>
      <c r="BD127" s="20"/>
      <c r="BE127" s="20"/>
      <c r="BF127" s="20"/>
      <c r="BG127" s="20"/>
      <c r="BH127" s="21"/>
      <c r="BI127" s="33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  <c r="CB127" s="34"/>
      <c r="CC127" s="35"/>
    </row>
    <row r="128" spans="1:81" ht="15" customHeight="1" x14ac:dyDescent="0.25">
      <c r="A128" s="39" t="s">
        <v>124</v>
      </c>
      <c r="B128" s="40"/>
      <c r="C128" s="40"/>
      <c r="D128" s="40"/>
      <c r="E128" s="40"/>
      <c r="F128" s="40"/>
      <c r="G128" s="102" t="s">
        <v>125</v>
      </c>
      <c r="H128" s="103"/>
      <c r="I128" s="103"/>
      <c r="J128" s="103"/>
      <c r="K128" s="103"/>
      <c r="L128" s="103"/>
      <c r="M128" s="103"/>
      <c r="N128" s="103"/>
      <c r="O128" s="103"/>
      <c r="P128" s="103"/>
      <c r="Q128" s="103"/>
      <c r="R128" s="103"/>
      <c r="S128" s="103"/>
      <c r="T128" s="103"/>
      <c r="U128" s="103"/>
      <c r="V128" s="103"/>
      <c r="W128" s="103"/>
      <c r="X128" s="103"/>
      <c r="Y128" s="103"/>
      <c r="Z128" s="103"/>
      <c r="AA128" s="103"/>
      <c r="AB128" s="103"/>
      <c r="AC128" s="103"/>
      <c r="AD128" s="103"/>
      <c r="AE128" s="103"/>
      <c r="AF128" s="103"/>
      <c r="AG128" s="103"/>
      <c r="AH128" s="103"/>
      <c r="AI128" s="103"/>
      <c r="AJ128" s="104"/>
      <c r="AK128" s="11" t="s">
        <v>85</v>
      </c>
      <c r="AL128" s="11"/>
      <c r="AM128" s="11"/>
      <c r="AN128" s="11"/>
      <c r="AO128" s="11"/>
      <c r="AP128" s="12"/>
      <c r="AQ128" s="10">
        <v>8.59</v>
      </c>
      <c r="AR128" s="11"/>
      <c r="AS128" s="11"/>
      <c r="AT128" s="11"/>
      <c r="AU128" s="11"/>
      <c r="AV128" s="11"/>
      <c r="AW128" s="11"/>
      <c r="AX128" s="11"/>
      <c r="AY128" s="12"/>
      <c r="AZ128" s="10" t="s">
        <v>81</v>
      </c>
      <c r="BA128" s="11"/>
      <c r="BB128" s="11"/>
      <c r="BC128" s="11"/>
      <c r="BD128" s="11"/>
      <c r="BE128" s="11"/>
      <c r="BF128" s="11"/>
      <c r="BG128" s="11"/>
      <c r="BH128" s="12"/>
      <c r="BI128" s="39" t="s">
        <v>81</v>
      </c>
      <c r="BJ128" s="40"/>
      <c r="BK128" s="40"/>
      <c r="BL128" s="40"/>
      <c r="BM128" s="40"/>
      <c r="BN128" s="40"/>
      <c r="BO128" s="40"/>
      <c r="BP128" s="40"/>
      <c r="BQ128" s="40"/>
      <c r="BR128" s="40"/>
      <c r="BS128" s="40"/>
      <c r="BT128" s="40"/>
      <c r="BU128" s="40"/>
      <c r="BV128" s="40"/>
      <c r="BW128" s="40"/>
      <c r="BX128" s="40"/>
      <c r="BY128" s="40"/>
      <c r="BZ128" s="40"/>
      <c r="CA128" s="40"/>
      <c r="CB128" s="40"/>
      <c r="CC128" s="41"/>
    </row>
    <row r="129" spans="1:81" ht="15" customHeight="1" x14ac:dyDescent="0.25">
      <c r="A129" s="42"/>
      <c r="B129" s="43"/>
      <c r="C129" s="43"/>
      <c r="D129" s="43"/>
      <c r="E129" s="43"/>
      <c r="F129" s="43"/>
      <c r="G129" s="97" t="s">
        <v>126</v>
      </c>
      <c r="H129" s="98"/>
      <c r="I129" s="98"/>
      <c r="J129" s="98"/>
      <c r="K129" s="98"/>
      <c r="L129" s="98"/>
      <c r="M129" s="98"/>
      <c r="N129" s="98"/>
      <c r="O129" s="98"/>
      <c r="P129" s="98"/>
      <c r="Q129" s="98"/>
      <c r="R129" s="98"/>
      <c r="S129" s="98"/>
      <c r="T129" s="98"/>
      <c r="U129" s="98"/>
      <c r="V129" s="98"/>
      <c r="W129" s="98"/>
      <c r="X129" s="98"/>
      <c r="Y129" s="98"/>
      <c r="Z129" s="98"/>
      <c r="AA129" s="98"/>
      <c r="AB129" s="98"/>
      <c r="AC129" s="98"/>
      <c r="AD129" s="98"/>
      <c r="AE129" s="98"/>
      <c r="AF129" s="98"/>
      <c r="AG129" s="98"/>
      <c r="AH129" s="98"/>
      <c r="AI129" s="98"/>
      <c r="AJ129" s="99"/>
      <c r="AK129" s="69"/>
      <c r="AL129" s="69"/>
      <c r="AM129" s="69"/>
      <c r="AN129" s="69"/>
      <c r="AO129" s="69"/>
      <c r="AP129" s="70"/>
      <c r="AQ129" s="68"/>
      <c r="AR129" s="69"/>
      <c r="AS129" s="69"/>
      <c r="AT129" s="69"/>
      <c r="AU129" s="69"/>
      <c r="AV129" s="69"/>
      <c r="AW129" s="69"/>
      <c r="AX129" s="69"/>
      <c r="AY129" s="70"/>
      <c r="AZ129" s="68"/>
      <c r="BA129" s="69"/>
      <c r="BB129" s="69"/>
      <c r="BC129" s="69"/>
      <c r="BD129" s="69"/>
      <c r="BE129" s="69"/>
      <c r="BF129" s="69"/>
      <c r="BG129" s="69"/>
      <c r="BH129" s="70"/>
      <c r="BI129" s="42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4"/>
    </row>
    <row r="130" spans="1:81" ht="15" customHeight="1" x14ac:dyDescent="0.25">
      <c r="A130" s="42"/>
      <c r="B130" s="43"/>
      <c r="C130" s="43"/>
      <c r="D130" s="43"/>
      <c r="E130" s="43"/>
      <c r="F130" s="43"/>
      <c r="G130" s="97" t="s">
        <v>194</v>
      </c>
      <c r="H130" s="98"/>
      <c r="I130" s="98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98"/>
      <c r="Z130" s="98"/>
      <c r="AA130" s="98"/>
      <c r="AB130" s="98"/>
      <c r="AC130" s="98"/>
      <c r="AD130" s="98"/>
      <c r="AE130" s="98"/>
      <c r="AF130" s="98"/>
      <c r="AG130" s="98"/>
      <c r="AH130" s="98"/>
      <c r="AI130" s="98"/>
      <c r="AJ130" s="99"/>
      <c r="AK130" s="69"/>
      <c r="AL130" s="69"/>
      <c r="AM130" s="69"/>
      <c r="AN130" s="69"/>
      <c r="AO130" s="69"/>
      <c r="AP130" s="70"/>
      <c r="AQ130" s="68"/>
      <c r="AR130" s="69"/>
      <c r="AS130" s="69"/>
      <c r="AT130" s="69"/>
      <c r="AU130" s="69"/>
      <c r="AV130" s="69"/>
      <c r="AW130" s="69"/>
      <c r="AX130" s="69"/>
      <c r="AY130" s="70"/>
      <c r="AZ130" s="68"/>
      <c r="BA130" s="69"/>
      <c r="BB130" s="69"/>
      <c r="BC130" s="69"/>
      <c r="BD130" s="69"/>
      <c r="BE130" s="69"/>
      <c r="BF130" s="69"/>
      <c r="BG130" s="69"/>
      <c r="BH130" s="70"/>
      <c r="BI130" s="42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4"/>
    </row>
    <row r="131" spans="1:81" ht="15" customHeight="1" x14ac:dyDescent="0.25">
      <c r="A131" s="45"/>
      <c r="B131" s="46"/>
      <c r="C131" s="46"/>
      <c r="D131" s="46"/>
      <c r="E131" s="46"/>
      <c r="F131" s="46"/>
      <c r="G131" s="100" t="s">
        <v>172</v>
      </c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  <c r="AJ131" s="101"/>
      <c r="AK131" s="14"/>
      <c r="AL131" s="14"/>
      <c r="AM131" s="14"/>
      <c r="AN131" s="14"/>
      <c r="AO131" s="14"/>
      <c r="AP131" s="15"/>
      <c r="AQ131" s="13"/>
      <c r="AR131" s="14"/>
      <c r="AS131" s="14"/>
      <c r="AT131" s="14"/>
      <c r="AU131" s="14"/>
      <c r="AV131" s="14"/>
      <c r="AW131" s="14"/>
      <c r="AX131" s="14"/>
      <c r="AY131" s="15"/>
      <c r="AZ131" s="13"/>
      <c r="BA131" s="14"/>
      <c r="BB131" s="14"/>
      <c r="BC131" s="14"/>
      <c r="BD131" s="14"/>
      <c r="BE131" s="14"/>
      <c r="BF131" s="14"/>
      <c r="BG131" s="14"/>
      <c r="BH131" s="15"/>
      <c r="BI131" s="45"/>
      <c r="BJ131" s="46"/>
      <c r="BK131" s="46"/>
      <c r="BL131" s="46"/>
      <c r="BM131" s="46"/>
      <c r="BN131" s="46"/>
      <c r="BO131" s="46"/>
      <c r="BP131" s="46"/>
      <c r="BQ131" s="46"/>
      <c r="BR131" s="46"/>
      <c r="BS131" s="46"/>
      <c r="BT131" s="46"/>
      <c r="BU131" s="46"/>
      <c r="BV131" s="46"/>
      <c r="BW131" s="46"/>
      <c r="BX131" s="46"/>
      <c r="BY131" s="46"/>
      <c r="BZ131" s="46"/>
      <c r="CA131" s="46"/>
      <c r="CB131" s="46"/>
      <c r="CC131" s="47"/>
    </row>
    <row r="132" spans="1:81" ht="15" customHeight="1" x14ac:dyDescent="0.25"/>
    <row r="133" spans="1:81" ht="15" customHeight="1" x14ac:dyDescent="0.25">
      <c r="A133" s="1" t="s">
        <v>11</v>
      </c>
    </row>
    <row r="134" spans="1:81" ht="15" customHeight="1" x14ac:dyDescent="0.25">
      <c r="A134" s="81" t="s">
        <v>195</v>
      </c>
      <c r="B134" s="82"/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T134" s="82"/>
      <c r="U134" s="82"/>
      <c r="V134" s="82"/>
      <c r="W134" s="82"/>
      <c r="X134" s="82"/>
      <c r="Y134" s="82"/>
      <c r="Z134" s="82"/>
      <c r="AA134" s="82"/>
      <c r="AB134" s="82"/>
      <c r="AC134" s="82"/>
      <c r="AD134" s="82"/>
      <c r="AE134" s="82"/>
      <c r="AF134" s="82"/>
      <c r="AG134" s="82"/>
      <c r="AH134" s="82"/>
      <c r="AI134" s="82"/>
      <c r="AJ134" s="82"/>
      <c r="AK134" s="82"/>
      <c r="AL134" s="82"/>
      <c r="AM134" s="82"/>
      <c r="AN134" s="82"/>
      <c r="AO134" s="82"/>
      <c r="AP134" s="82"/>
      <c r="AQ134" s="82"/>
      <c r="AR134" s="82"/>
      <c r="AS134" s="82"/>
      <c r="AT134" s="82"/>
      <c r="AU134" s="82"/>
      <c r="AV134" s="82"/>
      <c r="AW134" s="82"/>
      <c r="AX134" s="82"/>
      <c r="AY134" s="82"/>
      <c r="AZ134" s="82"/>
      <c r="BA134" s="82"/>
      <c r="BB134" s="82"/>
      <c r="BC134" s="82"/>
      <c r="BD134" s="82"/>
      <c r="BE134" s="82"/>
      <c r="BF134" s="82"/>
      <c r="BG134" s="82"/>
      <c r="BH134" s="82"/>
      <c r="BI134" s="82"/>
      <c r="BJ134" s="82"/>
      <c r="BK134" s="82"/>
      <c r="BL134" s="82"/>
      <c r="BM134" s="82"/>
      <c r="BN134" s="82"/>
      <c r="BO134" s="82"/>
      <c r="BP134" s="82"/>
      <c r="BQ134" s="82"/>
      <c r="BR134" s="82"/>
      <c r="BS134" s="82"/>
      <c r="BT134" s="82"/>
      <c r="BU134" s="82"/>
      <c r="BV134" s="82"/>
      <c r="BW134" s="82"/>
      <c r="BX134" s="82"/>
      <c r="BY134" s="82"/>
      <c r="BZ134" s="82"/>
      <c r="CA134" s="82"/>
      <c r="CB134" s="82"/>
      <c r="CC134" s="82"/>
    </row>
    <row r="135" spans="1:81" ht="15" customHeight="1" x14ac:dyDescent="0.25">
      <c r="A135" s="81"/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  <c r="AA135" s="82"/>
      <c r="AB135" s="82"/>
      <c r="AC135" s="82"/>
      <c r="AD135" s="82"/>
      <c r="AE135" s="82"/>
      <c r="AF135" s="82"/>
      <c r="AG135" s="82"/>
      <c r="AH135" s="82"/>
      <c r="AI135" s="82"/>
      <c r="AJ135" s="82"/>
      <c r="AK135" s="82"/>
      <c r="AL135" s="82"/>
      <c r="AM135" s="82"/>
      <c r="AN135" s="82"/>
      <c r="AO135" s="82"/>
      <c r="AP135" s="82"/>
      <c r="AQ135" s="82"/>
      <c r="AR135" s="82"/>
      <c r="AS135" s="82"/>
      <c r="AT135" s="82"/>
      <c r="AU135" s="82"/>
      <c r="AV135" s="82"/>
      <c r="AW135" s="82"/>
      <c r="AX135" s="82"/>
      <c r="AY135" s="82"/>
      <c r="AZ135" s="82"/>
      <c r="BA135" s="82"/>
      <c r="BB135" s="82"/>
      <c r="BC135" s="82"/>
      <c r="BD135" s="82"/>
      <c r="BE135" s="82"/>
      <c r="BF135" s="82"/>
      <c r="BG135" s="82"/>
      <c r="BH135" s="82"/>
      <c r="BI135" s="82"/>
      <c r="BJ135" s="82"/>
      <c r="BK135" s="82"/>
      <c r="BL135" s="82"/>
      <c r="BM135" s="82"/>
      <c r="BN135" s="82"/>
      <c r="BO135" s="82"/>
      <c r="BP135" s="82"/>
      <c r="BQ135" s="82"/>
      <c r="BR135" s="82"/>
      <c r="BS135" s="82"/>
      <c r="BT135" s="82"/>
      <c r="BU135" s="82"/>
      <c r="BV135" s="82"/>
      <c r="BW135" s="82"/>
      <c r="BX135" s="82"/>
      <c r="BY135" s="82"/>
      <c r="BZ135" s="82"/>
      <c r="CA135" s="82"/>
      <c r="CB135" s="82"/>
      <c r="CC135" s="82"/>
    </row>
    <row r="136" spans="1:81" ht="15" customHeight="1" x14ac:dyDescent="0.25">
      <c r="A136" s="82"/>
      <c r="B136" s="82"/>
      <c r="C136" s="82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  <c r="AA136" s="82"/>
      <c r="AB136" s="82"/>
      <c r="AC136" s="82"/>
      <c r="AD136" s="82"/>
      <c r="AE136" s="82"/>
      <c r="AF136" s="82"/>
      <c r="AG136" s="82"/>
      <c r="AH136" s="82"/>
      <c r="AI136" s="82"/>
      <c r="AJ136" s="82"/>
      <c r="AK136" s="82"/>
      <c r="AL136" s="82"/>
      <c r="AM136" s="82"/>
      <c r="AN136" s="82"/>
      <c r="AO136" s="82"/>
      <c r="AP136" s="82"/>
      <c r="AQ136" s="82"/>
      <c r="AR136" s="82"/>
      <c r="AS136" s="82"/>
      <c r="AT136" s="82"/>
      <c r="AU136" s="82"/>
      <c r="AV136" s="82"/>
      <c r="AW136" s="82"/>
      <c r="AX136" s="82"/>
      <c r="AY136" s="82"/>
      <c r="AZ136" s="82"/>
      <c r="BA136" s="82"/>
      <c r="BB136" s="82"/>
      <c r="BC136" s="82"/>
      <c r="BD136" s="82"/>
      <c r="BE136" s="82"/>
      <c r="BF136" s="82"/>
      <c r="BG136" s="82"/>
      <c r="BH136" s="82"/>
      <c r="BI136" s="82"/>
      <c r="BJ136" s="82"/>
      <c r="BK136" s="82"/>
      <c r="BL136" s="82"/>
      <c r="BM136" s="82"/>
      <c r="BN136" s="82"/>
      <c r="BO136" s="82"/>
      <c r="BP136" s="82"/>
      <c r="BQ136" s="82"/>
      <c r="BR136" s="82"/>
      <c r="BS136" s="82"/>
      <c r="BT136" s="82"/>
      <c r="BU136" s="82"/>
      <c r="BV136" s="82"/>
      <c r="BW136" s="82"/>
      <c r="BX136" s="82"/>
      <c r="BY136" s="82"/>
      <c r="BZ136" s="82"/>
      <c r="CA136" s="82"/>
      <c r="CB136" s="82"/>
      <c r="CC136" s="82"/>
    </row>
    <row r="137" spans="1:81" ht="15" customHeight="1" x14ac:dyDescent="0.25">
      <c r="A137" s="82"/>
      <c r="B137" s="82"/>
      <c r="C137" s="82"/>
      <c r="D137" s="82"/>
      <c r="E137" s="82"/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  <c r="AA137" s="82"/>
      <c r="AB137" s="82"/>
      <c r="AC137" s="82"/>
      <c r="AD137" s="82"/>
      <c r="AE137" s="82"/>
      <c r="AF137" s="82"/>
      <c r="AG137" s="82"/>
      <c r="AH137" s="82"/>
      <c r="AI137" s="82"/>
      <c r="AJ137" s="82"/>
      <c r="AK137" s="82"/>
      <c r="AL137" s="82"/>
      <c r="AM137" s="82"/>
      <c r="AN137" s="82"/>
      <c r="AO137" s="82"/>
      <c r="AP137" s="82"/>
      <c r="AQ137" s="82"/>
      <c r="AR137" s="82"/>
      <c r="AS137" s="82"/>
      <c r="AT137" s="82"/>
      <c r="AU137" s="82"/>
      <c r="AV137" s="82"/>
      <c r="AW137" s="82"/>
      <c r="AX137" s="82"/>
      <c r="AY137" s="82"/>
      <c r="AZ137" s="82"/>
      <c r="BA137" s="82"/>
      <c r="BB137" s="82"/>
      <c r="BC137" s="82"/>
      <c r="BD137" s="82"/>
      <c r="BE137" s="82"/>
      <c r="BF137" s="82"/>
      <c r="BG137" s="82"/>
      <c r="BH137" s="82"/>
      <c r="BI137" s="82"/>
      <c r="BJ137" s="82"/>
      <c r="BK137" s="82"/>
      <c r="BL137" s="82"/>
      <c r="BM137" s="82"/>
      <c r="BN137" s="82"/>
      <c r="BO137" s="82"/>
      <c r="BP137" s="82"/>
      <c r="BQ137" s="82"/>
      <c r="BR137" s="82"/>
      <c r="BS137" s="82"/>
      <c r="BT137" s="82"/>
      <c r="BU137" s="82"/>
      <c r="BV137" s="82"/>
      <c r="BW137" s="82"/>
      <c r="BX137" s="82"/>
      <c r="BY137" s="82"/>
      <c r="BZ137" s="82"/>
      <c r="CA137" s="82"/>
      <c r="CB137" s="82"/>
      <c r="CC137" s="82"/>
    </row>
    <row r="138" spans="1:81" ht="15" customHeight="1" x14ac:dyDescent="0.25">
      <c r="A138" s="82"/>
      <c r="B138" s="82"/>
      <c r="C138" s="82"/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  <c r="R138" s="82"/>
      <c r="S138" s="82"/>
      <c r="T138" s="82"/>
      <c r="U138" s="82"/>
      <c r="V138" s="82"/>
      <c r="W138" s="82"/>
      <c r="X138" s="82"/>
      <c r="Y138" s="82"/>
      <c r="Z138" s="82"/>
      <c r="AA138" s="82"/>
      <c r="AB138" s="82"/>
      <c r="AC138" s="82"/>
      <c r="AD138" s="82"/>
      <c r="AE138" s="82"/>
      <c r="AF138" s="82"/>
      <c r="AG138" s="82"/>
      <c r="AH138" s="82"/>
      <c r="AI138" s="82"/>
      <c r="AJ138" s="82"/>
      <c r="AK138" s="82"/>
      <c r="AL138" s="82"/>
      <c r="AM138" s="82"/>
      <c r="AN138" s="82"/>
      <c r="AO138" s="82"/>
      <c r="AP138" s="82"/>
      <c r="AQ138" s="82"/>
      <c r="AR138" s="82"/>
      <c r="AS138" s="82"/>
      <c r="AT138" s="82"/>
      <c r="AU138" s="82"/>
      <c r="AV138" s="82"/>
      <c r="AW138" s="82"/>
      <c r="AX138" s="82"/>
      <c r="AY138" s="82"/>
      <c r="AZ138" s="82"/>
      <c r="BA138" s="82"/>
      <c r="BB138" s="82"/>
      <c r="BC138" s="82"/>
      <c r="BD138" s="82"/>
      <c r="BE138" s="82"/>
      <c r="BF138" s="82"/>
      <c r="BG138" s="82"/>
      <c r="BH138" s="82"/>
      <c r="BI138" s="82"/>
      <c r="BJ138" s="82"/>
      <c r="BK138" s="82"/>
      <c r="BL138" s="82"/>
      <c r="BM138" s="82"/>
      <c r="BN138" s="82"/>
      <c r="BO138" s="82"/>
      <c r="BP138" s="82"/>
      <c r="BQ138" s="82"/>
      <c r="BR138" s="82"/>
      <c r="BS138" s="82"/>
      <c r="BT138" s="82"/>
      <c r="BU138" s="82"/>
      <c r="BV138" s="82"/>
      <c r="BW138" s="82"/>
      <c r="BX138" s="82"/>
      <c r="BY138" s="82"/>
      <c r="BZ138" s="82"/>
      <c r="CA138" s="82"/>
      <c r="CB138" s="82"/>
      <c r="CC138" s="82"/>
    </row>
    <row r="139" spans="1:81" ht="15" customHeight="1" x14ac:dyDescent="0.25">
      <c r="A139" s="81" t="s">
        <v>196</v>
      </c>
      <c r="B139" s="81"/>
      <c r="C139" s="81"/>
      <c r="D139" s="81"/>
      <c r="E139" s="81"/>
      <c r="F139" s="81"/>
      <c r="G139" s="81"/>
      <c r="H139" s="81"/>
      <c r="I139" s="81"/>
      <c r="J139" s="81"/>
      <c r="K139" s="81"/>
      <c r="L139" s="81"/>
      <c r="M139" s="81"/>
      <c r="N139" s="81"/>
      <c r="O139" s="81"/>
      <c r="P139" s="81"/>
      <c r="Q139" s="81"/>
      <c r="R139" s="81"/>
      <c r="S139" s="81"/>
      <c r="T139" s="81"/>
      <c r="U139" s="81"/>
      <c r="V139" s="81"/>
      <c r="W139" s="81"/>
      <c r="X139" s="81"/>
      <c r="Y139" s="81"/>
      <c r="Z139" s="81"/>
      <c r="AA139" s="81"/>
      <c r="AB139" s="81"/>
      <c r="AC139" s="81"/>
      <c r="AD139" s="81"/>
      <c r="AE139" s="81"/>
      <c r="AF139" s="81"/>
      <c r="AG139" s="81"/>
      <c r="AH139" s="81"/>
      <c r="AI139" s="81"/>
      <c r="AJ139" s="81"/>
      <c r="AK139" s="81"/>
      <c r="AL139" s="81"/>
      <c r="AM139" s="81"/>
      <c r="AN139" s="81"/>
      <c r="AO139" s="81"/>
      <c r="AP139" s="81"/>
      <c r="AQ139" s="81"/>
      <c r="AR139" s="81"/>
      <c r="AS139" s="81"/>
      <c r="AT139" s="81"/>
      <c r="AU139" s="81"/>
      <c r="AV139" s="81"/>
      <c r="AW139" s="81"/>
      <c r="AX139" s="81"/>
      <c r="AY139" s="81"/>
      <c r="AZ139" s="81"/>
      <c r="BA139" s="81"/>
      <c r="BB139" s="81"/>
      <c r="BC139" s="81"/>
      <c r="BD139" s="81"/>
      <c r="BE139" s="81"/>
      <c r="BF139" s="81"/>
      <c r="BG139" s="81"/>
      <c r="BH139" s="81"/>
      <c r="BI139" s="81"/>
      <c r="BJ139" s="81"/>
      <c r="BK139" s="81"/>
      <c r="BL139" s="81"/>
      <c r="BM139" s="81"/>
      <c r="BN139" s="81"/>
      <c r="BO139" s="81"/>
      <c r="BP139" s="81"/>
      <c r="BQ139" s="81"/>
      <c r="BR139" s="81"/>
      <c r="BS139" s="81"/>
      <c r="BT139" s="81"/>
      <c r="BU139" s="81"/>
      <c r="BV139" s="81"/>
      <c r="BW139" s="81"/>
      <c r="BX139" s="81"/>
      <c r="BY139" s="81"/>
      <c r="BZ139" s="81"/>
      <c r="CA139" s="81"/>
      <c r="CB139" s="81"/>
      <c r="CC139" s="81"/>
    </row>
    <row r="140" spans="1:81" ht="15" customHeight="1" x14ac:dyDescent="0.25">
      <c r="A140" s="81"/>
      <c r="B140" s="81"/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81"/>
      <c r="O140" s="81"/>
      <c r="P140" s="81"/>
      <c r="Q140" s="81"/>
      <c r="R140" s="81"/>
      <c r="S140" s="81"/>
      <c r="T140" s="81"/>
      <c r="U140" s="81"/>
      <c r="V140" s="81"/>
      <c r="W140" s="81"/>
      <c r="X140" s="81"/>
      <c r="Y140" s="81"/>
      <c r="Z140" s="81"/>
      <c r="AA140" s="81"/>
      <c r="AB140" s="81"/>
      <c r="AC140" s="81"/>
      <c r="AD140" s="81"/>
      <c r="AE140" s="81"/>
      <c r="AF140" s="81"/>
      <c r="AG140" s="81"/>
      <c r="AH140" s="81"/>
      <c r="AI140" s="81"/>
      <c r="AJ140" s="81"/>
      <c r="AK140" s="81"/>
      <c r="AL140" s="81"/>
      <c r="AM140" s="81"/>
      <c r="AN140" s="81"/>
      <c r="AO140" s="81"/>
      <c r="AP140" s="81"/>
      <c r="AQ140" s="81"/>
      <c r="AR140" s="81"/>
      <c r="AS140" s="81"/>
      <c r="AT140" s="81"/>
      <c r="AU140" s="81"/>
      <c r="AV140" s="81"/>
      <c r="AW140" s="81"/>
      <c r="AX140" s="81"/>
      <c r="AY140" s="81"/>
      <c r="AZ140" s="81"/>
      <c r="BA140" s="81"/>
      <c r="BB140" s="81"/>
      <c r="BC140" s="81"/>
      <c r="BD140" s="81"/>
      <c r="BE140" s="81"/>
      <c r="BF140" s="81"/>
      <c r="BG140" s="81"/>
      <c r="BH140" s="81"/>
      <c r="BI140" s="81"/>
      <c r="BJ140" s="81"/>
      <c r="BK140" s="81"/>
      <c r="BL140" s="81"/>
      <c r="BM140" s="81"/>
      <c r="BN140" s="81"/>
      <c r="BO140" s="81"/>
      <c r="BP140" s="81"/>
      <c r="BQ140" s="81"/>
      <c r="BR140" s="81"/>
      <c r="BS140" s="81"/>
      <c r="BT140" s="81"/>
      <c r="BU140" s="81"/>
      <c r="BV140" s="81"/>
      <c r="BW140" s="81"/>
      <c r="BX140" s="81"/>
      <c r="BY140" s="81"/>
      <c r="BZ140" s="81"/>
      <c r="CA140" s="81"/>
      <c r="CB140" s="81"/>
      <c r="CC140" s="81"/>
    </row>
    <row r="141" spans="1:81" ht="15" customHeight="1" x14ac:dyDescent="0.25">
      <c r="A141" s="81" t="s">
        <v>197</v>
      </c>
      <c r="B141" s="82"/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  <c r="AP141" s="82"/>
      <c r="AQ141" s="82"/>
      <c r="AR141" s="82"/>
      <c r="AS141" s="82"/>
      <c r="AT141" s="82"/>
      <c r="AU141" s="82"/>
      <c r="AV141" s="82"/>
      <c r="AW141" s="82"/>
      <c r="AX141" s="82"/>
      <c r="AY141" s="82"/>
      <c r="AZ141" s="82"/>
      <c r="BA141" s="82"/>
      <c r="BB141" s="82"/>
      <c r="BC141" s="82"/>
      <c r="BD141" s="82"/>
      <c r="BE141" s="82"/>
      <c r="BF141" s="82"/>
      <c r="BG141" s="82"/>
      <c r="BH141" s="82"/>
      <c r="BI141" s="82"/>
      <c r="BJ141" s="82"/>
      <c r="BK141" s="82"/>
      <c r="BL141" s="82"/>
      <c r="BM141" s="82"/>
      <c r="BN141" s="82"/>
      <c r="BO141" s="82"/>
      <c r="BP141" s="82"/>
      <c r="BQ141" s="82"/>
      <c r="BR141" s="82"/>
      <c r="BS141" s="82"/>
      <c r="BT141" s="82"/>
      <c r="BU141" s="82"/>
      <c r="BV141" s="82"/>
      <c r="BW141" s="82"/>
      <c r="BX141" s="82"/>
      <c r="BY141" s="82"/>
      <c r="BZ141" s="82"/>
      <c r="CA141" s="82"/>
      <c r="CB141" s="82"/>
      <c r="CC141" s="82"/>
    </row>
    <row r="142" spans="1:81" ht="15" customHeight="1" x14ac:dyDescent="0.25">
      <c r="A142" s="82"/>
      <c r="B142" s="82"/>
      <c r="C142" s="82"/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82"/>
      <c r="AQ142" s="82"/>
      <c r="AR142" s="82"/>
      <c r="AS142" s="82"/>
      <c r="AT142" s="82"/>
      <c r="AU142" s="82"/>
      <c r="AV142" s="82"/>
      <c r="AW142" s="82"/>
      <c r="AX142" s="82"/>
      <c r="AY142" s="82"/>
      <c r="AZ142" s="82"/>
      <c r="BA142" s="82"/>
      <c r="BB142" s="82"/>
      <c r="BC142" s="82"/>
      <c r="BD142" s="82"/>
      <c r="BE142" s="82"/>
      <c r="BF142" s="82"/>
      <c r="BG142" s="82"/>
      <c r="BH142" s="82"/>
      <c r="BI142" s="82"/>
      <c r="BJ142" s="82"/>
      <c r="BK142" s="82"/>
      <c r="BL142" s="82"/>
      <c r="BM142" s="82"/>
      <c r="BN142" s="82"/>
      <c r="BO142" s="82"/>
      <c r="BP142" s="82"/>
      <c r="BQ142" s="82"/>
      <c r="BR142" s="82"/>
      <c r="BS142" s="82"/>
      <c r="BT142" s="82"/>
      <c r="BU142" s="82"/>
      <c r="BV142" s="82"/>
      <c r="BW142" s="82"/>
      <c r="BX142" s="82"/>
      <c r="BY142" s="82"/>
      <c r="BZ142" s="82"/>
      <c r="CA142" s="82"/>
      <c r="CB142" s="82"/>
      <c r="CC142" s="82"/>
    </row>
    <row r="143" spans="1:81" ht="15" customHeight="1" x14ac:dyDescent="0.25">
      <c r="A143" s="81" t="s">
        <v>198</v>
      </c>
      <c r="B143" s="81"/>
      <c r="C143" s="81"/>
      <c r="D143" s="81"/>
      <c r="E143" s="81"/>
      <c r="F143" s="81"/>
      <c r="G143" s="81"/>
      <c r="H143" s="81"/>
      <c r="I143" s="81"/>
      <c r="J143" s="81"/>
      <c r="K143" s="81"/>
      <c r="L143" s="81"/>
      <c r="M143" s="81"/>
      <c r="N143" s="81"/>
      <c r="O143" s="81"/>
      <c r="P143" s="81"/>
      <c r="Q143" s="81"/>
      <c r="R143" s="81"/>
      <c r="S143" s="81"/>
      <c r="T143" s="81"/>
      <c r="U143" s="81"/>
      <c r="V143" s="81"/>
      <c r="W143" s="81"/>
      <c r="X143" s="81"/>
      <c r="Y143" s="81"/>
      <c r="Z143" s="81"/>
      <c r="AA143" s="81"/>
      <c r="AB143" s="81"/>
      <c r="AC143" s="81"/>
      <c r="AD143" s="81"/>
      <c r="AE143" s="81"/>
      <c r="AF143" s="81"/>
      <c r="AG143" s="81"/>
      <c r="AH143" s="81"/>
      <c r="AI143" s="81"/>
      <c r="AJ143" s="81"/>
      <c r="AK143" s="81"/>
      <c r="AL143" s="81"/>
      <c r="AM143" s="81"/>
      <c r="AN143" s="81"/>
      <c r="AO143" s="81"/>
      <c r="AP143" s="81"/>
      <c r="AQ143" s="81"/>
      <c r="AR143" s="81"/>
      <c r="AS143" s="81"/>
      <c r="AT143" s="81"/>
      <c r="AU143" s="81"/>
      <c r="AV143" s="81"/>
      <c r="AW143" s="81"/>
      <c r="AX143" s="81"/>
      <c r="AY143" s="81"/>
      <c r="AZ143" s="81"/>
      <c r="BA143" s="81"/>
      <c r="BB143" s="81"/>
      <c r="BC143" s="81"/>
      <c r="BD143" s="81"/>
      <c r="BE143" s="81"/>
      <c r="BF143" s="81"/>
      <c r="BG143" s="81"/>
      <c r="BH143" s="81"/>
      <c r="BI143" s="81"/>
      <c r="BJ143" s="81"/>
      <c r="BK143" s="81"/>
      <c r="BL143" s="81"/>
      <c r="BM143" s="81"/>
      <c r="BN143" s="81"/>
      <c r="BO143" s="81"/>
      <c r="BP143" s="81"/>
      <c r="BQ143" s="81"/>
      <c r="BR143" s="81"/>
      <c r="BS143" s="81"/>
      <c r="BT143" s="81"/>
      <c r="BU143" s="81"/>
      <c r="BV143" s="81"/>
      <c r="BW143" s="81"/>
      <c r="BX143" s="81"/>
      <c r="BY143" s="81"/>
      <c r="BZ143" s="81"/>
      <c r="CA143" s="81"/>
      <c r="CB143" s="81"/>
      <c r="CC143" s="81"/>
    </row>
    <row r="144" spans="1:81" ht="15" customHeight="1" x14ac:dyDescent="0.25">
      <c r="A144" s="81"/>
      <c r="B144" s="81"/>
      <c r="C144" s="81"/>
      <c r="D144" s="81"/>
      <c r="E144" s="81"/>
      <c r="F144" s="81"/>
      <c r="G144" s="81"/>
      <c r="H144" s="81"/>
      <c r="I144" s="81"/>
      <c r="J144" s="81"/>
      <c r="K144" s="81"/>
      <c r="L144" s="81"/>
      <c r="M144" s="81"/>
      <c r="N144" s="81"/>
      <c r="O144" s="81"/>
      <c r="P144" s="81"/>
      <c r="Q144" s="81"/>
      <c r="R144" s="81"/>
      <c r="S144" s="81"/>
      <c r="T144" s="81"/>
      <c r="U144" s="81"/>
      <c r="V144" s="81"/>
      <c r="W144" s="81"/>
      <c r="X144" s="81"/>
      <c r="Y144" s="81"/>
      <c r="Z144" s="81"/>
      <c r="AA144" s="81"/>
      <c r="AB144" s="81"/>
      <c r="AC144" s="81"/>
      <c r="AD144" s="81"/>
      <c r="AE144" s="81"/>
      <c r="AF144" s="81"/>
      <c r="AG144" s="81"/>
      <c r="AH144" s="81"/>
      <c r="AI144" s="81"/>
      <c r="AJ144" s="81"/>
      <c r="AK144" s="81"/>
      <c r="AL144" s="81"/>
      <c r="AM144" s="81"/>
      <c r="AN144" s="81"/>
      <c r="AO144" s="81"/>
      <c r="AP144" s="81"/>
      <c r="AQ144" s="81"/>
      <c r="AR144" s="81"/>
      <c r="AS144" s="81"/>
      <c r="AT144" s="81"/>
      <c r="AU144" s="81"/>
      <c r="AV144" s="81"/>
      <c r="AW144" s="81"/>
      <c r="AX144" s="81"/>
      <c r="AY144" s="81"/>
      <c r="AZ144" s="81"/>
      <c r="BA144" s="81"/>
      <c r="BB144" s="81"/>
      <c r="BC144" s="81"/>
      <c r="BD144" s="81"/>
      <c r="BE144" s="81"/>
      <c r="BF144" s="81"/>
      <c r="BG144" s="81"/>
      <c r="BH144" s="81"/>
      <c r="BI144" s="81"/>
      <c r="BJ144" s="81"/>
      <c r="BK144" s="81"/>
      <c r="BL144" s="81"/>
      <c r="BM144" s="81"/>
      <c r="BN144" s="81"/>
      <c r="BO144" s="81"/>
      <c r="BP144" s="81"/>
      <c r="BQ144" s="81"/>
      <c r="BR144" s="81"/>
      <c r="BS144" s="81"/>
      <c r="BT144" s="81"/>
      <c r="BU144" s="81"/>
      <c r="BV144" s="81"/>
      <c r="BW144" s="81"/>
      <c r="BX144" s="81"/>
      <c r="BY144" s="81"/>
      <c r="BZ144" s="81"/>
      <c r="CA144" s="81"/>
      <c r="CB144" s="81"/>
      <c r="CC144" s="81"/>
    </row>
    <row r="145" spans="1:81" ht="15" customHeight="1" x14ac:dyDescent="0.25">
      <c r="A145" s="81" t="s">
        <v>199</v>
      </c>
      <c r="B145" s="82"/>
      <c r="C145" s="82"/>
      <c r="D145" s="82"/>
      <c r="E145" s="8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82"/>
      <c r="AP145" s="82"/>
      <c r="AQ145" s="82"/>
      <c r="AR145" s="82"/>
      <c r="AS145" s="82"/>
      <c r="AT145" s="82"/>
      <c r="AU145" s="82"/>
      <c r="AV145" s="82"/>
      <c r="AW145" s="82"/>
      <c r="AX145" s="82"/>
      <c r="AY145" s="82"/>
      <c r="AZ145" s="82"/>
      <c r="BA145" s="82"/>
      <c r="BB145" s="82"/>
      <c r="BC145" s="82"/>
      <c r="BD145" s="82"/>
      <c r="BE145" s="82"/>
      <c r="BF145" s="82"/>
      <c r="BG145" s="82"/>
      <c r="BH145" s="82"/>
      <c r="BI145" s="82"/>
      <c r="BJ145" s="82"/>
      <c r="BK145" s="82"/>
      <c r="BL145" s="82"/>
      <c r="BM145" s="82"/>
      <c r="BN145" s="82"/>
      <c r="BO145" s="82"/>
      <c r="BP145" s="82"/>
      <c r="BQ145" s="82"/>
      <c r="BR145" s="82"/>
      <c r="BS145" s="82"/>
      <c r="BT145" s="82"/>
      <c r="BU145" s="82"/>
      <c r="BV145" s="82"/>
      <c r="BW145" s="82"/>
      <c r="BX145" s="82"/>
      <c r="BY145" s="82"/>
      <c r="BZ145" s="82"/>
      <c r="CA145" s="82"/>
      <c r="CB145" s="82"/>
      <c r="CC145" s="82"/>
    </row>
    <row r="146" spans="1:81" ht="15" customHeight="1" x14ac:dyDescent="0.25">
      <c r="A146" s="82"/>
      <c r="B146" s="82"/>
      <c r="C146" s="82"/>
      <c r="D146" s="82"/>
      <c r="E146" s="82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  <c r="AP146" s="82"/>
      <c r="AQ146" s="82"/>
      <c r="AR146" s="82"/>
      <c r="AS146" s="82"/>
      <c r="AT146" s="82"/>
      <c r="AU146" s="82"/>
      <c r="AV146" s="82"/>
      <c r="AW146" s="82"/>
      <c r="AX146" s="82"/>
      <c r="AY146" s="82"/>
      <c r="AZ146" s="82"/>
      <c r="BA146" s="82"/>
      <c r="BB146" s="82"/>
      <c r="BC146" s="82"/>
      <c r="BD146" s="82"/>
      <c r="BE146" s="82"/>
      <c r="BF146" s="82"/>
      <c r="BG146" s="82"/>
      <c r="BH146" s="82"/>
      <c r="BI146" s="82"/>
      <c r="BJ146" s="82"/>
      <c r="BK146" s="82"/>
      <c r="BL146" s="82"/>
      <c r="BM146" s="82"/>
      <c r="BN146" s="82"/>
      <c r="BO146" s="82"/>
      <c r="BP146" s="82"/>
      <c r="BQ146" s="82"/>
      <c r="BR146" s="82"/>
      <c r="BS146" s="82"/>
      <c r="BT146" s="82"/>
      <c r="BU146" s="82"/>
      <c r="BV146" s="82"/>
      <c r="BW146" s="82"/>
      <c r="BX146" s="82"/>
      <c r="BY146" s="82"/>
      <c r="BZ146" s="82"/>
      <c r="CA146" s="82"/>
      <c r="CB146" s="82"/>
      <c r="CC146" s="82"/>
    </row>
  </sheetData>
  <mergeCells count="426">
    <mergeCell ref="AK40:AP40"/>
    <mergeCell ref="AK42:AP43"/>
    <mergeCell ref="AQ42:AY43"/>
    <mergeCell ref="AZ42:BH43"/>
    <mergeCell ref="BI42:CC43"/>
    <mergeCell ref="G43:AJ43"/>
    <mergeCell ref="A44:F44"/>
    <mergeCell ref="G44:AJ44"/>
    <mergeCell ref="AK44:AP44"/>
    <mergeCell ref="AQ44:AY44"/>
    <mergeCell ref="AZ44:BH44"/>
    <mergeCell ref="BI44:CC44"/>
    <mergeCell ref="AK41:AP41"/>
    <mergeCell ref="AZ41:BH41"/>
    <mergeCell ref="BI41:CC41"/>
    <mergeCell ref="A139:CC140"/>
    <mergeCell ref="A141:CC142"/>
    <mergeCell ref="AK126:AP127"/>
    <mergeCell ref="AQ126:AY127"/>
    <mergeCell ref="AZ126:BH127"/>
    <mergeCell ref="BI126:CC127"/>
    <mergeCell ref="G126:AJ126"/>
    <mergeCell ref="AZ128:BH131"/>
    <mergeCell ref="A126:F127"/>
    <mergeCell ref="BI128:CC131"/>
    <mergeCell ref="G127:AJ127"/>
    <mergeCell ref="A134:CC138"/>
    <mergeCell ref="G130:AJ130"/>
    <mergeCell ref="G131:AJ131"/>
    <mergeCell ref="AK128:AP131"/>
    <mergeCell ref="AQ128:AY131"/>
    <mergeCell ref="G129:AJ129"/>
    <mergeCell ref="G128:AJ128"/>
    <mergeCell ref="AZ122:BH122"/>
    <mergeCell ref="AZ121:BH121"/>
    <mergeCell ref="BI119:CC120"/>
    <mergeCell ref="AK37:AP37"/>
    <mergeCell ref="A45:F46"/>
    <mergeCell ref="G45:AJ46"/>
    <mergeCell ref="AK45:AP46"/>
    <mergeCell ref="AQ45:AY46"/>
    <mergeCell ref="AZ45:BH46"/>
    <mergeCell ref="A41:F41"/>
    <mergeCell ref="G101:AJ101"/>
    <mergeCell ref="A99:F102"/>
    <mergeCell ref="G99:AJ99"/>
    <mergeCell ref="A66:F66"/>
    <mergeCell ref="AK89:AP91"/>
    <mergeCell ref="A68:F71"/>
    <mergeCell ref="A72:F73"/>
    <mergeCell ref="A74:F81"/>
    <mergeCell ref="AK64:AP64"/>
    <mergeCell ref="AK65:AP65"/>
    <mergeCell ref="G66:AJ66"/>
    <mergeCell ref="A116:F117"/>
    <mergeCell ref="G116:AJ116"/>
    <mergeCell ref="G105:AJ105"/>
    <mergeCell ref="BI124:CC125"/>
    <mergeCell ref="BI118:CC118"/>
    <mergeCell ref="A123:F123"/>
    <mergeCell ref="G123:AJ123"/>
    <mergeCell ref="BI38:CC38"/>
    <mergeCell ref="A39:F39"/>
    <mergeCell ref="G39:AJ39"/>
    <mergeCell ref="AK39:AP39"/>
    <mergeCell ref="AQ39:AY39"/>
    <mergeCell ref="AZ39:BH39"/>
    <mergeCell ref="BI39:CC39"/>
    <mergeCell ref="AZ119:BH120"/>
    <mergeCell ref="AK123:AP123"/>
    <mergeCell ref="AQ123:AY123"/>
    <mergeCell ref="AZ123:BH123"/>
    <mergeCell ref="BI123:CC123"/>
    <mergeCell ref="G120:AJ120"/>
    <mergeCell ref="BI121:CC122"/>
    <mergeCell ref="AQ119:AY120"/>
    <mergeCell ref="AZ124:BH125"/>
    <mergeCell ref="A118:F118"/>
    <mergeCell ref="G122:AJ122"/>
    <mergeCell ref="AQ122:AY122"/>
    <mergeCell ref="A119:F122"/>
    <mergeCell ref="AK124:AP125"/>
    <mergeCell ref="AQ124:AY125"/>
    <mergeCell ref="G125:AJ125"/>
    <mergeCell ref="G124:AJ124"/>
    <mergeCell ref="AK119:AP122"/>
    <mergeCell ref="G121:AJ121"/>
    <mergeCell ref="AQ121:AY121"/>
    <mergeCell ref="G119:AJ119"/>
    <mergeCell ref="A128:F131"/>
    <mergeCell ref="A124:F125"/>
    <mergeCell ref="G114:AJ114"/>
    <mergeCell ref="G117:AJ117"/>
    <mergeCell ref="A105:F105"/>
    <mergeCell ref="BI47:CC49"/>
    <mergeCell ref="BI50:CC51"/>
    <mergeCell ref="BI61:CC63"/>
    <mergeCell ref="BI64:CC64"/>
    <mergeCell ref="G62:AJ62"/>
    <mergeCell ref="AZ52:BH53"/>
    <mergeCell ref="BI52:CC53"/>
    <mergeCell ref="AZ54:BH55"/>
    <mergeCell ref="AZ56:BH56"/>
    <mergeCell ref="AQ65:AY65"/>
    <mergeCell ref="BI54:CC55"/>
    <mergeCell ref="BI60:CC60"/>
    <mergeCell ref="G80:AJ80"/>
    <mergeCell ref="G82:AJ82"/>
    <mergeCell ref="AQ66:AY66"/>
    <mergeCell ref="A114:F115"/>
    <mergeCell ref="G107:AJ107"/>
    <mergeCell ref="A17:F17"/>
    <mergeCell ref="A18:F18"/>
    <mergeCell ref="A19:F19"/>
    <mergeCell ref="A23:F23"/>
    <mergeCell ref="G60:AJ60"/>
    <mergeCell ref="G23:AJ23"/>
    <mergeCell ref="AK47:AP49"/>
    <mergeCell ref="AQ36:AY36"/>
    <mergeCell ref="G61:AJ61"/>
    <mergeCell ref="AQ56:AY56"/>
    <mergeCell ref="AK36:AP36"/>
    <mergeCell ref="AK60:AP60"/>
    <mergeCell ref="AK57:AP58"/>
    <mergeCell ref="AK56:AP56"/>
    <mergeCell ref="A60:F60"/>
    <mergeCell ref="A59:F59"/>
    <mergeCell ref="A57:F58"/>
    <mergeCell ref="A54:F55"/>
    <mergeCell ref="A56:F56"/>
    <mergeCell ref="G56:AJ56"/>
    <mergeCell ref="AQ60:AY60"/>
    <mergeCell ref="AQ17:BH17"/>
    <mergeCell ref="AZ33:BH33"/>
    <mergeCell ref="G28:AJ28"/>
    <mergeCell ref="BI45:CC46"/>
    <mergeCell ref="A40:F40"/>
    <mergeCell ref="G40:AJ40"/>
    <mergeCell ref="A9:CC9"/>
    <mergeCell ref="A52:F53"/>
    <mergeCell ref="G52:AJ52"/>
    <mergeCell ref="AK52:AP53"/>
    <mergeCell ref="AQ52:AY53"/>
    <mergeCell ref="G20:AJ20"/>
    <mergeCell ref="AK17:AP17"/>
    <mergeCell ref="AK18:AP18"/>
    <mergeCell ref="AZ19:BH19"/>
    <mergeCell ref="AZ24:BH25"/>
    <mergeCell ref="AZ26:BH26"/>
    <mergeCell ref="AZ23:BH23"/>
    <mergeCell ref="BI36:CC36"/>
    <mergeCell ref="A26:F26"/>
    <mergeCell ref="A32:F32"/>
    <mergeCell ref="AQ40:AY40"/>
    <mergeCell ref="AZ40:BH40"/>
    <mergeCell ref="BI40:CC40"/>
    <mergeCell ref="A38:F38"/>
    <mergeCell ref="AK38:AP38"/>
    <mergeCell ref="AQ38:AY38"/>
    <mergeCell ref="AZ38:BH38"/>
    <mergeCell ref="BI33:CC33"/>
    <mergeCell ref="A5:CC5"/>
    <mergeCell ref="A6:CC6"/>
    <mergeCell ref="A7:CC7"/>
    <mergeCell ref="A8:CC8"/>
    <mergeCell ref="G17:AJ17"/>
    <mergeCell ref="G18:AJ18"/>
    <mergeCell ref="BI17:CC17"/>
    <mergeCell ref="BI18:CC18"/>
    <mergeCell ref="BI22:CC22"/>
    <mergeCell ref="BI20:CC21"/>
    <mergeCell ref="BI19:CC19"/>
    <mergeCell ref="A10:CC10"/>
    <mergeCell ref="AD15:AI15"/>
    <mergeCell ref="A20:F21"/>
    <mergeCell ref="F13:AW13"/>
    <mergeCell ref="F14:AW14"/>
    <mergeCell ref="AJ15:AK15"/>
    <mergeCell ref="AL15:AQ15"/>
    <mergeCell ref="V12:BJ12"/>
    <mergeCell ref="AQ18:AY18"/>
    <mergeCell ref="AZ20:BH21"/>
    <mergeCell ref="AQ19:AY19"/>
    <mergeCell ref="AZ18:BH18"/>
    <mergeCell ref="AQ20:AY21"/>
    <mergeCell ref="G33:AJ33"/>
    <mergeCell ref="G53:AJ53"/>
    <mergeCell ref="G31:AJ31"/>
    <mergeCell ref="G36:AJ36"/>
    <mergeCell ref="G47:AJ47"/>
    <mergeCell ref="A47:F49"/>
    <mergeCell ref="A50:F51"/>
    <mergeCell ref="A37:F37"/>
    <mergeCell ref="G37:AJ37"/>
    <mergeCell ref="G41:AJ41"/>
    <mergeCell ref="A42:F43"/>
    <mergeCell ref="G42:AJ42"/>
    <mergeCell ref="G38:AJ38"/>
    <mergeCell ref="AZ50:BH51"/>
    <mergeCell ref="G50:AJ50"/>
    <mergeCell ref="AK50:AP51"/>
    <mergeCell ref="G51:AJ51"/>
    <mergeCell ref="G19:AJ19"/>
    <mergeCell ref="AK19:AP19"/>
    <mergeCell ref="AK20:AP21"/>
    <mergeCell ref="G21:AJ21"/>
    <mergeCell ref="AZ27:BH30"/>
    <mergeCell ref="A145:CC146"/>
    <mergeCell ref="BI114:CC115"/>
    <mergeCell ref="AZ116:BH117"/>
    <mergeCell ref="BI116:CC117"/>
    <mergeCell ref="G115:AJ115"/>
    <mergeCell ref="AQ116:AY117"/>
    <mergeCell ref="A67:F67"/>
    <mergeCell ref="A61:F63"/>
    <mergeCell ref="A64:F64"/>
    <mergeCell ref="A65:F65"/>
    <mergeCell ref="A143:CC144"/>
    <mergeCell ref="G118:AJ118"/>
    <mergeCell ref="BI65:CC65"/>
    <mergeCell ref="BI66:CC66"/>
    <mergeCell ref="AK108:AP109"/>
    <mergeCell ref="BI67:CC67"/>
    <mergeCell ref="AK66:AP66"/>
    <mergeCell ref="G94:AJ94"/>
    <mergeCell ref="AK82:AP83"/>
    <mergeCell ref="AK68:AP71"/>
    <mergeCell ref="AQ82:AY83"/>
    <mergeCell ref="G63:AJ63"/>
    <mergeCell ref="G64:AJ64"/>
    <mergeCell ref="G65:AJ65"/>
    <mergeCell ref="G30:AJ30"/>
    <mergeCell ref="AQ47:AY49"/>
    <mergeCell ref="AQ50:AY51"/>
    <mergeCell ref="AZ36:BH36"/>
    <mergeCell ref="A22:F22"/>
    <mergeCell ref="AZ22:BH22"/>
    <mergeCell ref="AQ22:AY22"/>
    <mergeCell ref="AZ47:BH49"/>
    <mergeCell ref="G49:AJ49"/>
    <mergeCell ref="G48:AJ48"/>
    <mergeCell ref="A36:F36"/>
    <mergeCell ref="AZ31:BH31"/>
    <mergeCell ref="AK24:AP25"/>
    <mergeCell ref="AQ24:AY25"/>
    <mergeCell ref="G25:AJ25"/>
    <mergeCell ref="G22:AJ22"/>
    <mergeCell ref="AK22:AP22"/>
    <mergeCell ref="AK23:AP23"/>
    <mergeCell ref="G24:AJ24"/>
    <mergeCell ref="G26:AJ26"/>
    <mergeCell ref="G27:AJ27"/>
    <mergeCell ref="AQ31:AY31"/>
    <mergeCell ref="AQ37:AY37"/>
    <mergeCell ref="AZ37:BH37"/>
    <mergeCell ref="AK27:AP30"/>
    <mergeCell ref="AQ27:AY30"/>
    <mergeCell ref="AQ41:AY41"/>
    <mergeCell ref="AQ114:AY115"/>
    <mergeCell ref="AZ114:BH115"/>
    <mergeCell ref="BI108:CC109"/>
    <mergeCell ref="AQ118:AY118"/>
    <mergeCell ref="AZ108:BH109"/>
    <mergeCell ref="AZ110:BH111"/>
    <mergeCell ref="AK118:AP118"/>
    <mergeCell ref="AZ106:BH107"/>
    <mergeCell ref="BI106:CC107"/>
    <mergeCell ref="AK106:AP107"/>
    <mergeCell ref="AQ106:AY107"/>
    <mergeCell ref="BI110:CC111"/>
    <mergeCell ref="AK116:AP117"/>
    <mergeCell ref="AK114:AP115"/>
    <mergeCell ref="AZ118:BH118"/>
    <mergeCell ref="AZ82:BH83"/>
    <mergeCell ref="AK72:AP73"/>
    <mergeCell ref="AQ72:AY73"/>
    <mergeCell ref="AZ74:BH81"/>
    <mergeCell ref="BI74:CC81"/>
    <mergeCell ref="BI72:CC73"/>
    <mergeCell ref="A103:F104"/>
    <mergeCell ref="A108:F109"/>
    <mergeCell ref="G104:AJ104"/>
    <mergeCell ref="G103:AJ103"/>
    <mergeCell ref="A106:F107"/>
    <mergeCell ref="G106:AJ106"/>
    <mergeCell ref="G109:AJ109"/>
    <mergeCell ref="A110:F113"/>
    <mergeCell ref="BI87:CC88"/>
    <mergeCell ref="G88:AJ88"/>
    <mergeCell ref="AQ103:AY104"/>
    <mergeCell ref="G96:AJ96"/>
    <mergeCell ref="AZ89:BH91"/>
    <mergeCell ref="AZ95:BH98"/>
    <mergeCell ref="AQ87:AY88"/>
    <mergeCell ref="AZ87:BH88"/>
    <mergeCell ref="G100:AJ100"/>
    <mergeCell ref="G102:AJ102"/>
    <mergeCell ref="G93:AJ93"/>
    <mergeCell ref="AK105:AP105"/>
    <mergeCell ref="G111:AJ111"/>
    <mergeCell ref="G110:AJ110"/>
    <mergeCell ref="G108:AJ108"/>
    <mergeCell ref="G83:AJ83"/>
    <mergeCell ref="BI112:CC113"/>
    <mergeCell ref="G112:AJ112"/>
    <mergeCell ref="AQ112:AY112"/>
    <mergeCell ref="G113:AJ113"/>
    <mergeCell ref="AQ113:AY113"/>
    <mergeCell ref="AZ112:BH112"/>
    <mergeCell ref="AZ113:BH113"/>
    <mergeCell ref="BI105:CC105"/>
    <mergeCell ref="AQ89:AY91"/>
    <mergeCell ref="G90:AJ90"/>
    <mergeCell ref="G91:AJ91"/>
    <mergeCell ref="AQ108:AY109"/>
    <mergeCell ref="AQ110:AY111"/>
    <mergeCell ref="AK110:AP113"/>
    <mergeCell ref="AK99:AP102"/>
    <mergeCell ref="AZ84:BH86"/>
    <mergeCell ref="BI84:CC86"/>
    <mergeCell ref="G85:AJ85"/>
    <mergeCell ref="G92:AJ92"/>
    <mergeCell ref="G89:AJ89"/>
    <mergeCell ref="AQ99:AY102"/>
    <mergeCell ref="AZ99:BH102"/>
    <mergeCell ref="AK103:AP104"/>
    <mergeCell ref="G86:AJ86"/>
    <mergeCell ref="A95:F98"/>
    <mergeCell ref="G95:AJ95"/>
    <mergeCell ref="AK95:AP98"/>
    <mergeCell ref="AQ95:AY98"/>
    <mergeCell ref="G97:AJ97"/>
    <mergeCell ref="G98:AJ98"/>
    <mergeCell ref="AK92:AP94"/>
    <mergeCell ref="AQ92:AY94"/>
    <mergeCell ref="A92:F94"/>
    <mergeCell ref="A89:F91"/>
    <mergeCell ref="A84:F86"/>
    <mergeCell ref="A87:F88"/>
    <mergeCell ref="G87:AJ87"/>
    <mergeCell ref="AK87:AP88"/>
    <mergeCell ref="A82:F83"/>
    <mergeCell ref="G84:AJ84"/>
    <mergeCell ref="AK84:AP86"/>
    <mergeCell ref="AQ84:AY86"/>
    <mergeCell ref="AZ57:BH58"/>
    <mergeCell ref="AZ68:BH71"/>
    <mergeCell ref="G68:AJ68"/>
    <mergeCell ref="G69:AJ69"/>
    <mergeCell ref="AZ67:BH67"/>
    <mergeCell ref="AZ72:BH73"/>
    <mergeCell ref="G74:AJ74"/>
    <mergeCell ref="AK74:AP81"/>
    <mergeCell ref="AQ74:AY81"/>
    <mergeCell ref="G75:AJ75"/>
    <mergeCell ref="G76:AJ76"/>
    <mergeCell ref="G79:AJ79"/>
    <mergeCell ref="G81:AJ81"/>
    <mergeCell ref="G77:AJ77"/>
    <mergeCell ref="G78:AJ78"/>
    <mergeCell ref="G72:AJ72"/>
    <mergeCell ref="G73:AJ73"/>
    <mergeCell ref="G71:AJ71"/>
    <mergeCell ref="G70:AJ70"/>
    <mergeCell ref="AQ68:AY71"/>
    <mergeCell ref="G67:AJ67"/>
    <mergeCell ref="AK67:AP67"/>
    <mergeCell ref="AZ59:BH59"/>
    <mergeCell ref="BI59:CC59"/>
    <mergeCell ref="AZ61:BH63"/>
    <mergeCell ref="AK61:AP63"/>
    <mergeCell ref="AQ67:AY67"/>
    <mergeCell ref="AQ61:AY63"/>
    <mergeCell ref="AZ64:BH64"/>
    <mergeCell ref="AZ65:BH65"/>
    <mergeCell ref="AQ64:AY64"/>
    <mergeCell ref="AZ60:BH60"/>
    <mergeCell ref="AZ66:BH66"/>
    <mergeCell ref="BI34:CC35"/>
    <mergeCell ref="G35:AJ35"/>
    <mergeCell ref="A31:F31"/>
    <mergeCell ref="A34:F35"/>
    <mergeCell ref="G34:AJ34"/>
    <mergeCell ref="AK34:AP35"/>
    <mergeCell ref="A33:F33"/>
    <mergeCell ref="AQ32:AY32"/>
    <mergeCell ref="AK33:AP33"/>
    <mergeCell ref="BI32:CC32"/>
    <mergeCell ref="G32:AJ32"/>
    <mergeCell ref="AK32:AP32"/>
    <mergeCell ref="AZ34:BH35"/>
    <mergeCell ref="BI23:CC31"/>
    <mergeCell ref="AQ34:AY35"/>
    <mergeCell ref="AQ33:AY33"/>
    <mergeCell ref="AZ32:BH32"/>
    <mergeCell ref="A24:F25"/>
    <mergeCell ref="AK26:AP26"/>
    <mergeCell ref="A27:F30"/>
    <mergeCell ref="AK31:AP31"/>
    <mergeCell ref="AQ23:AY23"/>
    <mergeCell ref="AQ26:AY26"/>
    <mergeCell ref="G29:AJ29"/>
    <mergeCell ref="BI37:CC37"/>
    <mergeCell ref="G54:AJ54"/>
    <mergeCell ref="AK54:AP55"/>
    <mergeCell ref="AQ54:AY55"/>
    <mergeCell ref="G55:AJ55"/>
    <mergeCell ref="BI56:CC56"/>
    <mergeCell ref="AZ103:BH104"/>
    <mergeCell ref="AQ105:AY105"/>
    <mergeCell ref="BI82:CC83"/>
    <mergeCell ref="BI103:CC104"/>
    <mergeCell ref="BI89:CC91"/>
    <mergeCell ref="BI95:CC98"/>
    <mergeCell ref="BI99:CC102"/>
    <mergeCell ref="AZ105:BH105"/>
    <mergeCell ref="AZ92:BH94"/>
    <mergeCell ref="BI92:CC94"/>
    <mergeCell ref="BI68:CC71"/>
    <mergeCell ref="G57:AJ57"/>
    <mergeCell ref="AQ57:AY58"/>
    <mergeCell ref="G58:AJ58"/>
    <mergeCell ref="BI57:CC58"/>
    <mergeCell ref="G59:AJ59"/>
    <mergeCell ref="AK59:AP59"/>
    <mergeCell ref="AQ59:AY59"/>
  </mergeCells>
  <phoneticPr fontId="0" type="noConversion"/>
  <printOptions horizontalCentered="1"/>
  <pageMargins left="1.1811023622047245" right="0.39370078740157483" top="0.39370078740157483" bottom="0.39370078740157483" header="0" footer="0"/>
  <pageSetup paperSize="9" scale="73" fitToHeight="3" orientation="portrait" r:id="rId1"/>
  <headerFooter alignWithMargins="0"/>
  <rowBreaks count="2" manualBreakCount="2">
    <brk id="63" max="16383" man="1"/>
    <brk id="1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8CE00-3607-476D-B5DB-C655C77B5988}">
  <sheetPr>
    <pageSetUpPr fitToPage="1"/>
  </sheetPr>
  <dimension ref="A1:CC152"/>
  <sheetViews>
    <sheetView tabSelected="1" zoomScale="115" zoomScaleNormal="115" workbookViewId="0"/>
  </sheetViews>
  <sheetFormatPr defaultColWidth="1.453125" defaultRowHeight="13" x14ac:dyDescent="0.25"/>
  <cols>
    <col min="1" max="16384" width="1.453125" style="4"/>
  </cols>
  <sheetData>
    <row r="1" spans="1:81" ht="15" customHeight="1" x14ac:dyDescent="0.25">
      <c r="CC1" s="2" t="s">
        <v>155</v>
      </c>
    </row>
    <row r="2" spans="1:81" ht="15" customHeight="1" x14ac:dyDescent="0.25">
      <c r="CC2" s="2" t="s">
        <v>0</v>
      </c>
    </row>
    <row r="3" spans="1:81" ht="15" customHeight="1" x14ac:dyDescent="0.25">
      <c r="CC3" s="2" t="s">
        <v>13</v>
      </c>
    </row>
    <row r="4" spans="1:81" ht="15" customHeight="1" x14ac:dyDescent="0.25"/>
    <row r="5" spans="1:81" x14ac:dyDescent="0.25">
      <c r="A5" s="84" t="s">
        <v>159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</row>
    <row r="6" spans="1:81" x14ac:dyDescent="0.25">
      <c r="A6" s="84" t="s">
        <v>160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</row>
    <row r="7" spans="1:81" x14ac:dyDescent="0.25">
      <c r="A7" s="84" t="s">
        <v>161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</row>
    <row r="8" spans="1:81" x14ac:dyDescent="0.25">
      <c r="A8" s="84" t="s">
        <v>162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</row>
    <row r="9" spans="1:81" x14ac:dyDescent="0.25">
      <c r="A9" s="84" t="s">
        <v>127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</row>
    <row r="10" spans="1:81" x14ac:dyDescent="0.25">
      <c r="A10" s="84" t="s">
        <v>128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</row>
    <row r="11" spans="1:81" ht="15" customHeight="1" x14ac:dyDescent="0.25"/>
    <row r="12" spans="1:81" ht="15" customHeight="1" x14ac:dyDescent="0.25">
      <c r="B12" s="3" t="s">
        <v>14</v>
      </c>
      <c r="V12" s="87" t="s">
        <v>163</v>
      </c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</row>
    <row r="13" spans="1:81" ht="15" customHeight="1" x14ac:dyDescent="0.25">
      <c r="B13" s="3" t="s">
        <v>15</v>
      </c>
      <c r="F13" s="34" t="s">
        <v>164</v>
      </c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</row>
    <row r="14" spans="1:81" ht="15" customHeight="1" x14ac:dyDescent="0.25">
      <c r="B14" s="3" t="s">
        <v>16</v>
      </c>
      <c r="F14" s="34" t="s">
        <v>165</v>
      </c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</row>
    <row r="15" spans="1:81" ht="15" customHeight="1" x14ac:dyDescent="0.25">
      <c r="B15" s="3" t="s">
        <v>17</v>
      </c>
      <c r="AD15" s="86" t="s">
        <v>166</v>
      </c>
      <c r="AE15" s="86"/>
      <c r="AF15" s="86"/>
      <c r="AG15" s="86"/>
      <c r="AH15" s="86"/>
      <c r="AI15" s="86"/>
      <c r="AJ15" s="11" t="s">
        <v>168</v>
      </c>
      <c r="AK15" s="11"/>
      <c r="AL15" s="86" t="s">
        <v>167</v>
      </c>
      <c r="AM15" s="86"/>
      <c r="AN15" s="86"/>
      <c r="AO15" s="86"/>
      <c r="AP15" s="86"/>
      <c r="AQ15" s="86"/>
      <c r="AR15" s="3" t="s">
        <v>18</v>
      </c>
    </row>
    <row r="16" spans="1:81" ht="15" customHeight="1" x14ac:dyDescent="0.25"/>
    <row r="17" spans="1:81" ht="15" customHeight="1" x14ac:dyDescent="0.25">
      <c r="A17" s="85" t="s">
        <v>1</v>
      </c>
      <c r="B17" s="85"/>
      <c r="C17" s="85"/>
      <c r="D17" s="85"/>
      <c r="E17" s="85"/>
      <c r="F17" s="85"/>
      <c r="G17" s="85" t="s">
        <v>2</v>
      </c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 t="s">
        <v>3</v>
      </c>
      <c r="AL17" s="85"/>
      <c r="AM17" s="85"/>
      <c r="AN17" s="85"/>
      <c r="AO17" s="85"/>
      <c r="AP17" s="85"/>
      <c r="AQ17" s="59" t="s">
        <v>190</v>
      </c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85" t="s">
        <v>191</v>
      </c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</row>
    <row r="18" spans="1:81" ht="15" customHeight="1" x14ac:dyDescent="0.25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 t="s">
        <v>192</v>
      </c>
      <c r="AR18" s="83"/>
      <c r="AS18" s="83"/>
      <c r="AT18" s="83"/>
      <c r="AU18" s="83"/>
      <c r="AV18" s="83"/>
      <c r="AW18" s="83"/>
      <c r="AX18" s="83"/>
      <c r="AY18" s="83"/>
      <c r="AZ18" s="83" t="s">
        <v>193</v>
      </c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</row>
    <row r="19" spans="1:81" ht="15" customHeight="1" x14ac:dyDescent="0.25">
      <c r="A19" s="61" t="s">
        <v>19</v>
      </c>
      <c r="B19" s="61"/>
      <c r="C19" s="61"/>
      <c r="D19" s="61"/>
      <c r="E19" s="61"/>
      <c r="F19" s="61"/>
      <c r="G19" s="65" t="s">
        <v>20</v>
      </c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4" t="s">
        <v>81</v>
      </c>
      <c r="AL19" s="64"/>
      <c r="AM19" s="64"/>
      <c r="AN19" s="64"/>
      <c r="AO19" s="64"/>
      <c r="AP19" s="64"/>
      <c r="AQ19" s="64" t="s">
        <v>81</v>
      </c>
      <c r="AR19" s="64"/>
      <c r="AS19" s="64"/>
      <c r="AT19" s="64"/>
      <c r="AU19" s="64"/>
      <c r="AV19" s="64"/>
      <c r="AW19" s="64"/>
      <c r="AX19" s="64"/>
      <c r="AY19" s="64"/>
      <c r="AZ19" s="64" t="s">
        <v>81</v>
      </c>
      <c r="BA19" s="64"/>
      <c r="BB19" s="64"/>
      <c r="BC19" s="64"/>
      <c r="BD19" s="64"/>
      <c r="BE19" s="64"/>
      <c r="BF19" s="64"/>
      <c r="BG19" s="64"/>
      <c r="BH19" s="64"/>
      <c r="BI19" s="61" t="s">
        <v>81</v>
      </c>
      <c r="BJ19" s="61"/>
      <c r="BK19" s="61"/>
      <c r="BL19" s="61"/>
      <c r="BM19" s="61"/>
      <c r="BN19" s="61"/>
      <c r="BO19" s="61"/>
      <c r="BP19" s="61"/>
      <c r="BQ19" s="61"/>
      <c r="BR19" s="61"/>
      <c r="BS19" s="61"/>
      <c r="BT19" s="61"/>
      <c r="BU19" s="61"/>
      <c r="BV19" s="61"/>
      <c r="BW19" s="61"/>
      <c r="BX19" s="61"/>
      <c r="BY19" s="61"/>
      <c r="BZ19" s="61"/>
      <c r="CA19" s="61"/>
      <c r="CB19" s="61"/>
      <c r="CC19" s="61"/>
    </row>
    <row r="20" spans="1:81" ht="15" customHeight="1" x14ac:dyDescent="0.25">
      <c r="A20" s="39" t="s">
        <v>21</v>
      </c>
      <c r="B20" s="40"/>
      <c r="C20" s="40"/>
      <c r="D20" s="40"/>
      <c r="E20" s="40"/>
      <c r="F20" s="41"/>
      <c r="G20" s="9" t="s">
        <v>5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10" t="s">
        <v>4</v>
      </c>
      <c r="AL20" s="11"/>
      <c r="AM20" s="11"/>
      <c r="AN20" s="11"/>
      <c r="AO20" s="11"/>
      <c r="AP20" s="12"/>
      <c r="AQ20" s="16">
        <f>AQ22+AQ54</f>
        <v>108743.43</v>
      </c>
      <c r="AR20" s="17"/>
      <c r="AS20" s="17"/>
      <c r="AT20" s="17"/>
      <c r="AU20" s="17"/>
      <c r="AV20" s="17"/>
      <c r="AW20" s="17"/>
      <c r="AX20" s="17"/>
      <c r="AY20" s="18"/>
      <c r="AZ20" s="16">
        <f>AZ22+AZ54</f>
        <v>149986.12699999998</v>
      </c>
      <c r="BA20" s="17"/>
      <c r="BB20" s="17"/>
      <c r="BC20" s="17"/>
      <c r="BD20" s="17"/>
      <c r="BE20" s="17"/>
      <c r="BF20" s="17"/>
      <c r="BG20" s="17"/>
      <c r="BH20" s="18"/>
      <c r="BI20" s="23" t="s">
        <v>209</v>
      </c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5"/>
    </row>
    <row r="21" spans="1:81" ht="15" customHeight="1" x14ac:dyDescent="0.25">
      <c r="A21" s="45"/>
      <c r="B21" s="46"/>
      <c r="C21" s="46"/>
      <c r="D21" s="46"/>
      <c r="E21" s="46"/>
      <c r="F21" s="47"/>
      <c r="G21" s="65" t="s">
        <v>129</v>
      </c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13"/>
      <c r="AL21" s="14"/>
      <c r="AM21" s="14"/>
      <c r="AN21" s="14"/>
      <c r="AO21" s="14"/>
      <c r="AP21" s="15"/>
      <c r="AQ21" s="19"/>
      <c r="AR21" s="20"/>
      <c r="AS21" s="20"/>
      <c r="AT21" s="20"/>
      <c r="AU21" s="20"/>
      <c r="AV21" s="20"/>
      <c r="AW21" s="20"/>
      <c r="AX21" s="20"/>
      <c r="AY21" s="21"/>
      <c r="AZ21" s="19"/>
      <c r="BA21" s="20"/>
      <c r="BB21" s="20"/>
      <c r="BC21" s="20"/>
      <c r="BD21" s="20"/>
      <c r="BE21" s="20"/>
      <c r="BF21" s="20"/>
      <c r="BG21" s="20"/>
      <c r="BH21" s="21"/>
      <c r="BI21" s="33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5"/>
    </row>
    <row r="22" spans="1:81" ht="30" customHeight="1" x14ac:dyDescent="0.25">
      <c r="A22" s="39" t="s">
        <v>22</v>
      </c>
      <c r="B22" s="40"/>
      <c r="C22" s="40"/>
      <c r="D22" s="40"/>
      <c r="E22" s="40"/>
      <c r="F22" s="41"/>
      <c r="G22" s="9" t="s">
        <v>130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10" t="s">
        <v>4</v>
      </c>
      <c r="AL22" s="11"/>
      <c r="AM22" s="11"/>
      <c r="AN22" s="11"/>
      <c r="AO22" s="11"/>
      <c r="AP22" s="12"/>
      <c r="AQ22" s="16">
        <f>AQ23+AQ32+AQ34+AQ47+AQ50</f>
        <v>28090.1</v>
      </c>
      <c r="AR22" s="17"/>
      <c r="AS22" s="17"/>
      <c r="AT22" s="17"/>
      <c r="AU22" s="17"/>
      <c r="AV22" s="17"/>
      <c r="AW22" s="17"/>
      <c r="AX22" s="17"/>
      <c r="AY22" s="18"/>
      <c r="AZ22" s="16">
        <f>AZ23+AZ32+AZ34+AZ47+AZ50</f>
        <v>37538.15</v>
      </c>
      <c r="BA22" s="17"/>
      <c r="BB22" s="17"/>
      <c r="BC22" s="17"/>
      <c r="BD22" s="17"/>
      <c r="BE22" s="17"/>
      <c r="BF22" s="17"/>
      <c r="BG22" s="17"/>
      <c r="BH22" s="18"/>
      <c r="BI22" s="6" t="s">
        <v>210</v>
      </c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8"/>
    </row>
    <row r="23" spans="1:81" ht="15" customHeight="1" x14ac:dyDescent="0.25">
      <c r="A23" s="62" t="s">
        <v>23</v>
      </c>
      <c r="B23" s="62"/>
      <c r="C23" s="62"/>
      <c r="D23" s="62"/>
      <c r="E23" s="62"/>
      <c r="F23" s="62"/>
      <c r="G23" s="58" t="s">
        <v>6</v>
      </c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9" t="s">
        <v>4</v>
      </c>
      <c r="AL23" s="59"/>
      <c r="AM23" s="59"/>
      <c r="AN23" s="59"/>
      <c r="AO23" s="59"/>
      <c r="AP23" s="59"/>
      <c r="AQ23" s="60">
        <f>AQ24+AQ26+AQ27</f>
        <v>5140.08</v>
      </c>
      <c r="AR23" s="60"/>
      <c r="AS23" s="60"/>
      <c r="AT23" s="60"/>
      <c r="AU23" s="60"/>
      <c r="AV23" s="60"/>
      <c r="AW23" s="60"/>
      <c r="AX23" s="60"/>
      <c r="AY23" s="60"/>
      <c r="AZ23" s="60">
        <f>AZ24+AZ26+AZ27</f>
        <v>10065.61</v>
      </c>
      <c r="BA23" s="60"/>
      <c r="BB23" s="60"/>
      <c r="BC23" s="60"/>
      <c r="BD23" s="60"/>
      <c r="BE23" s="60"/>
      <c r="BF23" s="60"/>
      <c r="BG23" s="60"/>
      <c r="BH23" s="60"/>
      <c r="BI23" s="6" t="s">
        <v>189</v>
      </c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8"/>
    </row>
    <row r="24" spans="1:81" ht="15" customHeight="1" x14ac:dyDescent="0.25">
      <c r="A24" s="39" t="s">
        <v>24</v>
      </c>
      <c r="B24" s="40"/>
      <c r="C24" s="40"/>
      <c r="D24" s="40"/>
      <c r="E24" s="40"/>
      <c r="F24" s="41"/>
      <c r="G24" s="9" t="s">
        <v>25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10" t="s">
        <v>4</v>
      </c>
      <c r="AL24" s="11"/>
      <c r="AM24" s="11"/>
      <c r="AN24" s="11"/>
      <c r="AO24" s="11"/>
      <c r="AP24" s="12"/>
      <c r="AQ24" s="16">
        <v>3501.21</v>
      </c>
      <c r="AR24" s="17"/>
      <c r="AS24" s="17"/>
      <c r="AT24" s="17"/>
      <c r="AU24" s="17"/>
      <c r="AV24" s="17"/>
      <c r="AW24" s="17"/>
      <c r="AX24" s="17"/>
      <c r="AY24" s="18"/>
      <c r="AZ24" s="16">
        <v>1581.17</v>
      </c>
      <c r="BA24" s="17"/>
      <c r="BB24" s="17"/>
      <c r="BC24" s="17"/>
      <c r="BD24" s="17"/>
      <c r="BE24" s="17"/>
      <c r="BF24" s="17"/>
      <c r="BG24" s="17"/>
      <c r="BH24" s="18"/>
      <c r="BI24" s="51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3"/>
    </row>
    <row r="25" spans="1:81" ht="15" customHeight="1" x14ac:dyDescent="0.25">
      <c r="A25" s="45"/>
      <c r="B25" s="46"/>
      <c r="C25" s="46"/>
      <c r="D25" s="46"/>
      <c r="E25" s="46"/>
      <c r="F25" s="47"/>
      <c r="G25" s="22" t="s">
        <v>26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13"/>
      <c r="AL25" s="14"/>
      <c r="AM25" s="14"/>
      <c r="AN25" s="14"/>
      <c r="AO25" s="14"/>
      <c r="AP25" s="15"/>
      <c r="AQ25" s="19"/>
      <c r="AR25" s="20"/>
      <c r="AS25" s="20"/>
      <c r="AT25" s="20"/>
      <c r="AU25" s="20"/>
      <c r="AV25" s="20"/>
      <c r="AW25" s="20"/>
      <c r="AX25" s="20"/>
      <c r="AY25" s="21"/>
      <c r="AZ25" s="19"/>
      <c r="BA25" s="20"/>
      <c r="BB25" s="20"/>
      <c r="BC25" s="20"/>
      <c r="BD25" s="20"/>
      <c r="BE25" s="20"/>
      <c r="BF25" s="20"/>
      <c r="BG25" s="20"/>
      <c r="BH25" s="21"/>
      <c r="BI25" s="51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3"/>
    </row>
    <row r="26" spans="1:81" ht="15" customHeight="1" x14ac:dyDescent="0.25">
      <c r="A26" s="61" t="s">
        <v>27</v>
      </c>
      <c r="B26" s="61"/>
      <c r="C26" s="61"/>
      <c r="D26" s="61"/>
      <c r="E26" s="61"/>
      <c r="F26" s="61"/>
      <c r="G26" s="65" t="s">
        <v>131</v>
      </c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4" t="s">
        <v>4</v>
      </c>
      <c r="AL26" s="64"/>
      <c r="AM26" s="64"/>
      <c r="AN26" s="64"/>
      <c r="AO26" s="64"/>
      <c r="AP26" s="64"/>
      <c r="AQ26" s="32">
        <v>159.76</v>
      </c>
      <c r="AR26" s="32"/>
      <c r="AS26" s="32"/>
      <c r="AT26" s="32"/>
      <c r="AU26" s="32"/>
      <c r="AV26" s="32"/>
      <c r="AW26" s="32"/>
      <c r="AX26" s="32"/>
      <c r="AY26" s="32"/>
      <c r="AZ26" s="32">
        <v>277.93</v>
      </c>
      <c r="BA26" s="32"/>
      <c r="BB26" s="32"/>
      <c r="BC26" s="32"/>
      <c r="BD26" s="32"/>
      <c r="BE26" s="32"/>
      <c r="BF26" s="32"/>
      <c r="BG26" s="32"/>
      <c r="BH26" s="32"/>
      <c r="BI26" s="51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3"/>
    </row>
    <row r="27" spans="1:81" ht="15" customHeight="1" x14ac:dyDescent="0.25">
      <c r="A27" s="39" t="s">
        <v>28</v>
      </c>
      <c r="B27" s="40"/>
      <c r="C27" s="40"/>
      <c r="D27" s="40"/>
      <c r="E27" s="40"/>
      <c r="F27" s="41"/>
      <c r="G27" s="9" t="s">
        <v>29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10" t="s">
        <v>4</v>
      </c>
      <c r="AL27" s="11"/>
      <c r="AM27" s="11"/>
      <c r="AN27" s="11"/>
      <c r="AO27" s="11"/>
      <c r="AP27" s="12"/>
      <c r="AQ27" s="16">
        <v>1479.11</v>
      </c>
      <c r="AR27" s="17"/>
      <c r="AS27" s="17"/>
      <c r="AT27" s="17"/>
      <c r="AU27" s="17"/>
      <c r="AV27" s="17"/>
      <c r="AW27" s="17"/>
      <c r="AX27" s="17"/>
      <c r="AY27" s="18"/>
      <c r="AZ27" s="16">
        <v>8206.51</v>
      </c>
      <c r="BA27" s="17"/>
      <c r="BB27" s="17"/>
      <c r="BC27" s="17"/>
      <c r="BD27" s="17"/>
      <c r="BE27" s="17"/>
      <c r="BF27" s="17"/>
      <c r="BG27" s="17"/>
      <c r="BH27" s="18"/>
      <c r="BI27" s="51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3"/>
    </row>
    <row r="28" spans="1:81" ht="15" customHeight="1" x14ac:dyDescent="0.25">
      <c r="A28" s="42"/>
      <c r="B28" s="43"/>
      <c r="C28" s="43"/>
      <c r="D28" s="43"/>
      <c r="E28" s="43"/>
      <c r="F28" s="44"/>
      <c r="G28" s="65" t="s">
        <v>30</v>
      </c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8"/>
      <c r="AL28" s="69"/>
      <c r="AM28" s="69"/>
      <c r="AN28" s="69"/>
      <c r="AO28" s="69"/>
      <c r="AP28" s="70"/>
      <c r="AQ28" s="48"/>
      <c r="AR28" s="67"/>
      <c r="AS28" s="67"/>
      <c r="AT28" s="67"/>
      <c r="AU28" s="67"/>
      <c r="AV28" s="67"/>
      <c r="AW28" s="67"/>
      <c r="AX28" s="67"/>
      <c r="AY28" s="50"/>
      <c r="AZ28" s="48"/>
      <c r="BA28" s="67"/>
      <c r="BB28" s="67"/>
      <c r="BC28" s="67"/>
      <c r="BD28" s="67"/>
      <c r="BE28" s="67"/>
      <c r="BF28" s="67"/>
      <c r="BG28" s="67"/>
      <c r="BH28" s="50"/>
      <c r="BI28" s="51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3"/>
    </row>
    <row r="29" spans="1:81" ht="15" customHeight="1" x14ac:dyDescent="0.25">
      <c r="A29" s="42"/>
      <c r="B29" s="43"/>
      <c r="C29" s="43"/>
      <c r="D29" s="43"/>
      <c r="E29" s="43"/>
      <c r="F29" s="44"/>
      <c r="G29" s="65" t="s">
        <v>31</v>
      </c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8"/>
      <c r="AL29" s="69"/>
      <c r="AM29" s="69"/>
      <c r="AN29" s="69"/>
      <c r="AO29" s="69"/>
      <c r="AP29" s="70"/>
      <c r="AQ29" s="48"/>
      <c r="AR29" s="67"/>
      <c r="AS29" s="67"/>
      <c r="AT29" s="67"/>
      <c r="AU29" s="67"/>
      <c r="AV29" s="67"/>
      <c r="AW29" s="67"/>
      <c r="AX29" s="67"/>
      <c r="AY29" s="50"/>
      <c r="AZ29" s="48"/>
      <c r="BA29" s="67"/>
      <c r="BB29" s="67"/>
      <c r="BC29" s="67"/>
      <c r="BD29" s="67"/>
      <c r="BE29" s="67"/>
      <c r="BF29" s="67"/>
      <c r="BG29" s="67"/>
      <c r="BH29" s="50"/>
      <c r="BI29" s="51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3"/>
    </row>
    <row r="30" spans="1:81" ht="15" customHeight="1" x14ac:dyDescent="0.25">
      <c r="A30" s="45"/>
      <c r="B30" s="46"/>
      <c r="C30" s="46"/>
      <c r="D30" s="46"/>
      <c r="E30" s="46"/>
      <c r="F30" s="47"/>
      <c r="G30" s="22" t="s">
        <v>32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13"/>
      <c r="AL30" s="14"/>
      <c r="AM30" s="14"/>
      <c r="AN30" s="14"/>
      <c r="AO30" s="14"/>
      <c r="AP30" s="15"/>
      <c r="AQ30" s="19"/>
      <c r="AR30" s="20"/>
      <c r="AS30" s="20"/>
      <c r="AT30" s="20"/>
      <c r="AU30" s="20"/>
      <c r="AV30" s="20"/>
      <c r="AW30" s="20"/>
      <c r="AX30" s="20"/>
      <c r="AY30" s="21"/>
      <c r="AZ30" s="19"/>
      <c r="BA30" s="20"/>
      <c r="BB30" s="20"/>
      <c r="BC30" s="20"/>
      <c r="BD30" s="20"/>
      <c r="BE30" s="20"/>
      <c r="BF30" s="20"/>
      <c r="BG30" s="20"/>
      <c r="BH30" s="21"/>
      <c r="BI30" s="51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3"/>
    </row>
    <row r="31" spans="1:81" ht="15" customHeight="1" x14ac:dyDescent="0.25">
      <c r="A31" s="61" t="s">
        <v>33</v>
      </c>
      <c r="B31" s="61"/>
      <c r="C31" s="61"/>
      <c r="D31" s="61"/>
      <c r="E31" s="61"/>
      <c r="F31" s="61"/>
      <c r="G31" s="65" t="s">
        <v>7</v>
      </c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4" t="s">
        <v>4</v>
      </c>
      <c r="AL31" s="64"/>
      <c r="AM31" s="64"/>
      <c r="AN31" s="64"/>
      <c r="AO31" s="64"/>
      <c r="AP31" s="64"/>
      <c r="AQ31" s="32">
        <f>10.07+1454.65</f>
        <v>1464.72</v>
      </c>
      <c r="AR31" s="32"/>
      <c r="AS31" s="32"/>
      <c r="AT31" s="32"/>
      <c r="AU31" s="32"/>
      <c r="AV31" s="32"/>
      <c r="AW31" s="32"/>
      <c r="AX31" s="32"/>
      <c r="AY31" s="32"/>
      <c r="AZ31" s="32">
        <f>5137.52+786.5+1855.25</f>
        <v>7779.27</v>
      </c>
      <c r="BA31" s="32"/>
      <c r="BB31" s="32"/>
      <c r="BC31" s="32"/>
      <c r="BD31" s="32"/>
      <c r="BE31" s="32"/>
      <c r="BF31" s="32"/>
      <c r="BG31" s="32"/>
      <c r="BH31" s="32"/>
      <c r="BI31" s="54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6"/>
    </row>
    <row r="32" spans="1:81" ht="15" customHeight="1" x14ac:dyDescent="0.25">
      <c r="A32" s="62" t="s">
        <v>34</v>
      </c>
      <c r="B32" s="62"/>
      <c r="C32" s="62"/>
      <c r="D32" s="62"/>
      <c r="E32" s="62"/>
      <c r="F32" s="62"/>
      <c r="G32" s="58" t="s">
        <v>35</v>
      </c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9" t="s">
        <v>4</v>
      </c>
      <c r="AL32" s="59"/>
      <c r="AM32" s="59"/>
      <c r="AN32" s="59"/>
      <c r="AO32" s="59"/>
      <c r="AP32" s="59"/>
      <c r="AQ32" s="60">
        <v>20617.740000000002</v>
      </c>
      <c r="AR32" s="60"/>
      <c r="AS32" s="60"/>
      <c r="AT32" s="60"/>
      <c r="AU32" s="60"/>
      <c r="AV32" s="60"/>
      <c r="AW32" s="60"/>
      <c r="AX32" s="60"/>
      <c r="AY32" s="60"/>
      <c r="AZ32" s="60">
        <v>18334.189999999999</v>
      </c>
      <c r="BA32" s="60"/>
      <c r="BB32" s="60"/>
      <c r="BC32" s="60"/>
      <c r="BD32" s="60"/>
      <c r="BE32" s="60"/>
      <c r="BF32" s="60"/>
      <c r="BG32" s="60"/>
      <c r="BH32" s="60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</row>
    <row r="33" spans="1:81" ht="15" customHeight="1" x14ac:dyDescent="0.25">
      <c r="A33" s="62" t="s">
        <v>36</v>
      </c>
      <c r="B33" s="62"/>
      <c r="C33" s="62"/>
      <c r="D33" s="62"/>
      <c r="E33" s="62"/>
      <c r="F33" s="62"/>
      <c r="G33" s="58" t="s">
        <v>7</v>
      </c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9" t="s">
        <v>4</v>
      </c>
      <c r="AL33" s="59"/>
      <c r="AM33" s="59"/>
      <c r="AN33" s="59"/>
      <c r="AO33" s="59"/>
      <c r="AP33" s="59"/>
      <c r="AQ33" s="60">
        <v>0</v>
      </c>
      <c r="AR33" s="60"/>
      <c r="AS33" s="60"/>
      <c r="AT33" s="60"/>
      <c r="AU33" s="60"/>
      <c r="AV33" s="60"/>
      <c r="AW33" s="60"/>
      <c r="AX33" s="60"/>
      <c r="AY33" s="60"/>
      <c r="AZ33" s="60">
        <v>0</v>
      </c>
      <c r="BA33" s="60"/>
      <c r="BB33" s="60"/>
      <c r="BC33" s="60"/>
      <c r="BD33" s="60"/>
      <c r="BE33" s="60"/>
      <c r="BF33" s="60"/>
      <c r="BG33" s="60"/>
      <c r="BH33" s="60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  <c r="CC33" s="63"/>
    </row>
    <row r="34" spans="1:81" ht="15" customHeight="1" x14ac:dyDescent="0.25">
      <c r="A34" s="39" t="s">
        <v>39</v>
      </c>
      <c r="B34" s="40"/>
      <c r="C34" s="40"/>
      <c r="D34" s="40"/>
      <c r="E34" s="40"/>
      <c r="F34" s="41"/>
      <c r="G34" s="9" t="s">
        <v>132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10" t="s">
        <v>4</v>
      </c>
      <c r="AL34" s="11"/>
      <c r="AM34" s="11"/>
      <c r="AN34" s="11"/>
      <c r="AO34" s="11"/>
      <c r="AP34" s="12"/>
      <c r="AQ34" s="16">
        <f>AQ36+AQ37+AQ38+AQ39+AQ40+AQ41+AQ42+AQ44+AQ45</f>
        <v>347.90999999999997</v>
      </c>
      <c r="AR34" s="17"/>
      <c r="AS34" s="17"/>
      <c r="AT34" s="17"/>
      <c r="AU34" s="17"/>
      <c r="AV34" s="17"/>
      <c r="AW34" s="17"/>
      <c r="AX34" s="17"/>
      <c r="AY34" s="18"/>
      <c r="AZ34" s="16">
        <f>AZ36+AZ37+AZ38+AZ39+AZ40+AZ41+AZ42+AZ44+AZ45</f>
        <v>401.40999999999997</v>
      </c>
      <c r="BA34" s="17"/>
      <c r="BB34" s="17"/>
      <c r="BC34" s="17"/>
      <c r="BD34" s="17"/>
      <c r="BE34" s="17"/>
      <c r="BF34" s="17"/>
      <c r="BG34" s="17"/>
      <c r="BH34" s="18"/>
      <c r="BI34" s="6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8"/>
    </row>
    <row r="35" spans="1:81" ht="15" customHeight="1" x14ac:dyDescent="0.25">
      <c r="A35" s="45"/>
      <c r="B35" s="46"/>
      <c r="C35" s="46"/>
      <c r="D35" s="46"/>
      <c r="E35" s="46"/>
      <c r="F35" s="47"/>
      <c r="G35" s="22" t="s">
        <v>37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13"/>
      <c r="AL35" s="14"/>
      <c r="AM35" s="14"/>
      <c r="AN35" s="14"/>
      <c r="AO35" s="14"/>
      <c r="AP35" s="15"/>
      <c r="AQ35" s="19"/>
      <c r="AR35" s="20"/>
      <c r="AS35" s="20"/>
      <c r="AT35" s="20"/>
      <c r="AU35" s="20"/>
      <c r="AV35" s="20"/>
      <c r="AW35" s="20"/>
      <c r="AX35" s="20"/>
      <c r="AY35" s="21"/>
      <c r="AZ35" s="19"/>
      <c r="BA35" s="20"/>
      <c r="BB35" s="20"/>
      <c r="BC35" s="20"/>
      <c r="BD35" s="20"/>
      <c r="BE35" s="20"/>
      <c r="BF35" s="20"/>
      <c r="BG35" s="20"/>
      <c r="BH35" s="21"/>
      <c r="BI35" s="54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6"/>
    </row>
    <row r="36" spans="1:81" ht="15" customHeight="1" x14ac:dyDescent="0.25">
      <c r="A36" s="62" t="s">
        <v>38</v>
      </c>
      <c r="B36" s="62"/>
      <c r="C36" s="62"/>
      <c r="D36" s="62"/>
      <c r="E36" s="62"/>
      <c r="F36" s="62"/>
      <c r="G36" s="58" t="s">
        <v>40</v>
      </c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9" t="s">
        <v>4</v>
      </c>
      <c r="AL36" s="59"/>
      <c r="AM36" s="59"/>
      <c r="AN36" s="59"/>
      <c r="AO36" s="59"/>
      <c r="AP36" s="59"/>
      <c r="AQ36" s="60">
        <v>0</v>
      </c>
      <c r="AR36" s="60"/>
      <c r="AS36" s="60"/>
      <c r="AT36" s="60"/>
      <c r="AU36" s="60"/>
      <c r="AV36" s="60"/>
      <c r="AW36" s="60"/>
      <c r="AX36" s="60"/>
      <c r="AY36" s="60"/>
      <c r="AZ36" s="60">
        <v>42.21</v>
      </c>
      <c r="BA36" s="60"/>
      <c r="BB36" s="60"/>
      <c r="BC36" s="60"/>
      <c r="BD36" s="60"/>
      <c r="BE36" s="60"/>
      <c r="BF36" s="60"/>
      <c r="BG36" s="60"/>
      <c r="BH36" s="60"/>
      <c r="BI36" s="63" t="s">
        <v>182</v>
      </c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</row>
    <row r="37" spans="1:81" ht="30" customHeight="1" x14ac:dyDescent="0.25">
      <c r="A37" s="39" t="s">
        <v>41</v>
      </c>
      <c r="B37" s="40"/>
      <c r="C37" s="40"/>
      <c r="D37" s="40"/>
      <c r="E37" s="40"/>
      <c r="F37" s="41"/>
      <c r="G37" s="9" t="s">
        <v>169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10" t="s">
        <v>4</v>
      </c>
      <c r="AL37" s="11"/>
      <c r="AM37" s="11"/>
      <c r="AN37" s="11"/>
      <c r="AO37" s="11"/>
      <c r="AP37" s="12"/>
      <c r="AQ37" s="16">
        <v>111.93</v>
      </c>
      <c r="AR37" s="17"/>
      <c r="AS37" s="17"/>
      <c r="AT37" s="17"/>
      <c r="AU37" s="17"/>
      <c r="AV37" s="17"/>
      <c r="AW37" s="17"/>
      <c r="AX37" s="17"/>
      <c r="AY37" s="18"/>
      <c r="AZ37" s="16">
        <v>83.11</v>
      </c>
      <c r="BA37" s="17"/>
      <c r="BB37" s="17"/>
      <c r="BC37" s="17"/>
      <c r="BD37" s="17"/>
      <c r="BE37" s="17"/>
      <c r="BF37" s="17"/>
      <c r="BG37" s="17"/>
      <c r="BH37" s="18"/>
      <c r="BI37" s="6" t="s">
        <v>183</v>
      </c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8"/>
    </row>
    <row r="38" spans="1:81" ht="15" customHeight="1" x14ac:dyDescent="0.25">
      <c r="A38" s="39" t="s">
        <v>135</v>
      </c>
      <c r="B38" s="40"/>
      <c r="C38" s="40"/>
      <c r="D38" s="40"/>
      <c r="E38" s="40"/>
      <c r="F38" s="41"/>
      <c r="G38" s="9" t="s">
        <v>174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10" t="s">
        <v>4</v>
      </c>
      <c r="AL38" s="11"/>
      <c r="AM38" s="11"/>
      <c r="AN38" s="11"/>
      <c r="AO38" s="11"/>
      <c r="AP38" s="12"/>
      <c r="AQ38" s="16">
        <v>130.97999999999999</v>
      </c>
      <c r="AR38" s="17"/>
      <c r="AS38" s="17"/>
      <c r="AT38" s="17"/>
      <c r="AU38" s="17"/>
      <c r="AV38" s="17"/>
      <c r="AW38" s="17"/>
      <c r="AX38" s="17"/>
      <c r="AY38" s="18"/>
      <c r="AZ38" s="16">
        <v>106.7</v>
      </c>
      <c r="BA38" s="17"/>
      <c r="BB38" s="17"/>
      <c r="BC38" s="17"/>
      <c r="BD38" s="17"/>
      <c r="BE38" s="17"/>
      <c r="BF38" s="17"/>
      <c r="BG38" s="17"/>
      <c r="BH38" s="18"/>
      <c r="BI38" s="63" t="s">
        <v>182</v>
      </c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</row>
    <row r="39" spans="1:81" ht="15" customHeight="1" x14ac:dyDescent="0.25">
      <c r="A39" s="39" t="s">
        <v>200</v>
      </c>
      <c r="B39" s="40"/>
      <c r="C39" s="40"/>
      <c r="D39" s="40"/>
      <c r="E39" s="40"/>
      <c r="F39" s="41"/>
      <c r="G39" s="9" t="s">
        <v>175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10" t="s">
        <v>4</v>
      </c>
      <c r="AL39" s="11"/>
      <c r="AM39" s="11"/>
      <c r="AN39" s="11"/>
      <c r="AO39" s="11"/>
      <c r="AP39" s="12"/>
      <c r="AQ39" s="16">
        <v>0</v>
      </c>
      <c r="AR39" s="17"/>
      <c r="AS39" s="17"/>
      <c r="AT39" s="17"/>
      <c r="AU39" s="17"/>
      <c r="AV39" s="17"/>
      <c r="AW39" s="17"/>
      <c r="AX39" s="17"/>
      <c r="AY39" s="18"/>
      <c r="AZ39" s="16">
        <v>60</v>
      </c>
      <c r="BA39" s="17"/>
      <c r="BB39" s="17"/>
      <c r="BC39" s="17"/>
      <c r="BD39" s="17"/>
      <c r="BE39" s="17"/>
      <c r="BF39" s="17"/>
      <c r="BG39" s="17"/>
      <c r="BH39" s="18"/>
      <c r="BI39" s="63" t="s">
        <v>182</v>
      </c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</row>
    <row r="40" spans="1:81" ht="15" customHeight="1" x14ac:dyDescent="0.25">
      <c r="A40" s="39" t="s">
        <v>201</v>
      </c>
      <c r="B40" s="40"/>
      <c r="C40" s="40"/>
      <c r="D40" s="40"/>
      <c r="E40" s="40"/>
      <c r="F40" s="41"/>
      <c r="G40" s="9" t="s">
        <v>176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10" t="s">
        <v>4</v>
      </c>
      <c r="AL40" s="11"/>
      <c r="AM40" s="11"/>
      <c r="AN40" s="11"/>
      <c r="AO40" s="11"/>
      <c r="AP40" s="12"/>
      <c r="AQ40" s="16">
        <v>0</v>
      </c>
      <c r="AR40" s="17"/>
      <c r="AS40" s="17"/>
      <c r="AT40" s="17"/>
      <c r="AU40" s="17"/>
      <c r="AV40" s="17"/>
      <c r="AW40" s="17"/>
      <c r="AX40" s="17"/>
      <c r="AY40" s="18"/>
      <c r="AZ40" s="16">
        <v>28.76</v>
      </c>
      <c r="BA40" s="17"/>
      <c r="BB40" s="17"/>
      <c r="BC40" s="17"/>
      <c r="BD40" s="17"/>
      <c r="BE40" s="17"/>
      <c r="BF40" s="17"/>
      <c r="BG40" s="17"/>
      <c r="BH40" s="18"/>
      <c r="BI40" s="63" t="s">
        <v>182</v>
      </c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</row>
    <row r="41" spans="1:81" ht="15" customHeight="1" x14ac:dyDescent="0.25">
      <c r="A41" s="39" t="s">
        <v>202</v>
      </c>
      <c r="B41" s="40"/>
      <c r="C41" s="40"/>
      <c r="D41" s="40"/>
      <c r="E41" s="40"/>
      <c r="F41" s="41"/>
      <c r="G41" s="9" t="s">
        <v>177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10" t="s">
        <v>4</v>
      </c>
      <c r="AL41" s="11"/>
      <c r="AM41" s="11"/>
      <c r="AN41" s="11"/>
      <c r="AO41" s="11"/>
      <c r="AP41" s="12"/>
      <c r="AQ41" s="16">
        <v>0</v>
      </c>
      <c r="AR41" s="17"/>
      <c r="AS41" s="17"/>
      <c r="AT41" s="17"/>
      <c r="AU41" s="17"/>
      <c r="AV41" s="17"/>
      <c r="AW41" s="17"/>
      <c r="AX41" s="17"/>
      <c r="AY41" s="18"/>
      <c r="AZ41" s="16">
        <v>87</v>
      </c>
      <c r="BA41" s="17"/>
      <c r="BB41" s="17"/>
      <c r="BC41" s="17"/>
      <c r="BD41" s="17"/>
      <c r="BE41" s="17"/>
      <c r="BF41" s="17"/>
      <c r="BG41" s="17"/>
      <c r="BH41" s="18"/>
      <c r="BI41" s="63" t="s">
        <v>182</v>
      </c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</row>
    <row r="42" spans="1:81" ht="15" customHeight="1" x14ac:dyDescent="0.25">
      <c r="A42" s="39" t="s">
        <v>203</v>
      </c>
      <c r="B42" s="40"/>
      <c r="C42" s="40"/>
      <c r="D42" s="40"/>
      <c r="E42" s="40"/>
      <c r="F42" s="41"/>
      <c r="G42" s="9" t="s">
        <v>180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10" t="s">
        <v>4</v>
      </c>
      <c r="AL42" s="11"/>
      <c r="AM42" s="11"/>
      <c r="AN42" s="11"/>
      <c r="AO42" s="11"/>
      <c r="AP42" s="12"/>
      <c r="AQ42" s="16">
        <v>45.5</v>
      </c>
      <c r="AR42" s="17"/>
      <c r="AS42" s="17"/>
      <c r="AT42" s="17"/>
      <c r="AU42" s="17"/>
      <c r="AV42" s="17"/>
      <c r="AW42" s="17"/>
      <c r="AX42" s="17"/>
      <c r="AY42" s="18"/>
      <c r="AZ42" s="16">
        <v>0</v>
      </c>
      <c r="BA42" s="17"/>
      <c r="BB42" s="17"/>
      <c r="BC42" s="17"/>
      <c r="BD42" s="17"/>
      <c r="BE42" s="17"/>
      <c r="BF42" s="17"/>
      <c r="BG42" s="17"/>
      <c r="BH42" s="18"/>
      <c r="BI42" s="6" t="s">
        <v>183</v>
      </c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8"/>
    </row>
    <row r="43" spans="1:81" ht="15" customHeight="1" x14ac:dyDescent="0.25">
      <c r="A43" s="45"/>
      <c r="B43" s="46"/>
      <c r="C43" s="46"/>
      <c r="D43" s="46"/>
      <c r="E43" s="46"/>
      <c r="F43" s="47"/>
      <c r="G43" s="22" t="s">
        <v>181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13"/>
      <c r="AL43" s="14"/>
      <c r="AM43" s="14"/>
      <c r="AN43" s="14"/>
      <c r="AO43" s="14"/>
      <c r="AP43" s="15"/>
      <c r="AQ43" s="19"/>
      <c r="AR43" s="20"/>
      <c r="AS43" s="20"/>
      <c r="AT43" s="20"/>
      <c r="AU43" s="20"/>
      <c r="AV43" s="20"/>
      <c r="AW43" s="20"/>
      <c r="AX43" s="20"/>
      <c r="AY43" s="21"/>
      <c r="AZ43" s="19"/>
      <c r="BA43" s="20"/>
      <c r="BB43" s="20"/>
      <c r="BC43" s="20"/>
      <c r="BD43" s="20"/>
      <c r="BE43" s="20"/>
      <c r="BF43" s="20"/>
      <c r="BG43" s="20"/>
      <c r="BH43" s="21"/>
      <c r="BI43" s="54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6"/>
    </row>
    <row r="44" spans="1:81" ht="15" customHeight="1" x14ac:dyDescent="0.25">
      <c r="A44" s="39" t="s">
        <v>204</v>
      </c>
      <c r="B44" s="40"/>
      <c r="C44" s="40"/>
      <c r="D44" s="40"/>
      <c r="E44" s="40"/>
      <c r="F44" s="41"/>
      <c r="G44" s="9" t="s">
        <v>178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10" t="s">
        <v>4</v>
      </c>
      <c r="AL44" s="11"/>
      <c r="AM44" s="11"/>
      <c r="AN44" s="11"/>
      <c r="AO44" s="11"/>
      <c r="AP44" s="12"/>
      <c r="AQ44" s="16">
        <v>32.72</v>
      </c>
      <c r="AR44" s="17"/>
      <c r="AS44" s="17"/>
      <c r="AT44" s="17"/>
      <c r="AU44" s="17"/>
      <c r="AV44" s="17"/>
      <c r="AW44" s="17"/>
      <c r="AX44" s="17"/>
      <c r="AY44" s="18"/>
      <c r="AZ44" s="16">
        <v>-6.37</v>
      </c>
      <c r="BA44" s="17"/>
      <c r="BB44" s="17"/>
      <c r="BC44" s="17"/>
      <c r="BD44" s="17"/>
      <c r="BE44" s="17"/>
      <c r="BF44" s="17"/>
      <c r="BG44" s="17"/>
      <c r="BH44" s="18"/>
      <c r="BI44" s="23" t="s">
        <v>187</v>
      </c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5"/>
    </row>
    <row r="45" spans="1:81" ht="15" customHeight="1" x14ac:dyDescent="0.25">
      <c r="A45" s="39" t="s">
        <v>205</v>
      </c>
      <c r="B45" s="40"/>
      <c r="C45" s="40"/>
      <c r="D45" s="40"/>
      <c r="E45" s="40"/>
      <c r="F45" s="41"/>
      <c r="G45" s="91" t="s">
        <v>179</v>
      </c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3"/>
      <c r="AK45" s="10" t="s">
        <v>4</v>
      </c>
      <c r="AL45" s="11"/>
      <c r="AM45" s="11"/>
      <c r="AN45" s="11"/>
      <c r="AO45" s="11"/>
      <c r="AP45" s="12"/>
      <c r="AQ45" s="16">
        <v>26.78</v>
      </c>
      <c r="AR45" s="17"/>
      <c r="AS45" s="17"/>
      <c r="AT45" s="17"/>
      <c r="AU45" s="17"/>
      <c r="AV45" s="17"/>
      <c r="AW45" s="17"/>
      <c r="AX45" s="17"/>
      <c r="AY45" s="18"/>
      <c r="AZ45" s="16">
        <v>0</v>
      </c>
      <c r="BA45" s="17"/>
      <c r="BB45" s="17"/>
      <c r="BC45" s="17"/>
      <c r="BD45" s="17"/>
      <c r="BE45" s="17"/>
      <c r="BF45" s="17"/>
      <c r="BG45" s="17"/>
      <c r="BH45" s="18"/>
      <c r="BI45" s="6" t="s">
        <v>183</v>
      </c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8"/>
    </row>
    <row r="46" spans="1:81" ht="15" customHeight="1" x14ac:dyDescent="0.25">
      <c r="A46" s="45"/>
      <c r="B46" s="46"/>
      <c r="C46" s="46"/>
      <c r="D46" s="46"/>
      <c r="E46" s="46"/>
      <c r="F46" s="47"/>
      <c r="G46" s="94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6"/>
      <c r="AK46" s="13"/>
      <c r="AL46" s="14"/>
      <c r="AM46" s="14"/>
      <c r="AN46" s="14"/>
      <c r="AO46" s="14"/>
      <c r="AP46" s="15"/>
      <c r="AQ46" s="19"/>
      <c r="AR46" s="20"/>
      <c r="AS46" s="20"/>
      <c r="AT46" s="20"/>
      <c r="AU46" s="20"/>
      <c r="AV46" s="20"/>
      <c r="AW46" s="20"/>
      <c r="AX46" s="20"/>
      <c r="AY46" s="21"/>
      <c r="AZ46" s="19"/>
      <c r="BA46" s="20"/>
      <c r="BB46" s="20"/>
      <c r="BC46" s="20"/>
      <c r="BD46" s="20"/>
      <c r="BE46" s="20"/>
      <c r="BF46" s="20"/>
      <c r="BG46" s="20"/>
      <c r="BH46" s="21"/>
      <c r="BI46" s="54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6"/>
    </row>
    <row r="47" spans="1:81" ht="15" customHeight="1" x14ac:dyDescent="0.25">
      <c r="A47" s="39" t="s">
        <v>136</v>
      </c>
      <c r="B47" s="40"/>
      <c r="C47" s="40"/>
      <c r="D47" s="40"/>
      <c r="E47" s="40"/>
      <c r="F47" s="41"/>
      <c r="G47" s="9" t="s">
        <v>138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10" t="s">
        <v>4</v>
      </c>
      <c r="AL47" s="11"/>
      <c r="AM47" s="11"/>
      <c r="AN47" s="11"/>
      <c r="AO47" s="11"/>
      <c r="AP47" s="12"/>
      <c r="AQ47" s="16">
        <v>0</v>
      </c>
      <c r="AR47" s="17"/>
      <c r="AS47" s="17"/>
      <c r="AT47" s="17"/>
      <c r="AU47" s="17"/>
      <c r="AV47" s="17"/>
      <c r="AW47" s="17"/>
      <c r="AX47" s="17"/>
      <c r="AY47" s="18"/>
      <c r="AZ47" s="16">
        <v>0</v>
      </c>
      <c r="BA47" s="17"/>
      <c r="BB47" s="17"/>
      <c r="BC47" s="17"/>
      <c r="BD47" s="17"/>
      <c r="BE47" s="17"/>
      <c r="BF47" s="17"/>
      <c r="BG47" s="17"/>
      <c r="BH47" s="18"/>
      <c r="BI47" s="23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5"/>
    </row>
    <row r="48" spans="1:81" ht="15" customHeight="1" x14ac:dyDescent="0.25">
      <c r="A48" s="42"/>
      <c r="B48" s="43"/>
      <c r="C48" s="43"/>
      <c r="D48" s="43"/>
      <c r="E48" s="43"/>
      <c r="F48" s="44"/>
      <c r="G48" s="65" t="s">
        <v>139</v>
      </c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8"/>
      <c r="AL48" s="69"/>
      <c r="AM48" s="69"/>
      <c r="AN48" s="69"/>
      <c r="AO48" s="69"/>
      <c r="AP48" s="70"/>
      <c r="AQ48" s="48"/>
      <c r="AR48" s="67"/>
      <c r="AS48" s="67"/>
      <c r="AT48" s="67"/>
      <c r="AU48" s="67"/>
      <c r="AV48" s="67"/>
      <c r="AW48" s="67"/>
      <c r="AX48" s="67"/>
      <c r="AY48" s="50"/>
      <c r="AZ48" s="48"/>
      <c r="BA48" s="67"/>
      <c r="BB48" s="67"/>
      <c r="BC48" s="67"/>
      <c r="BD48" s="67"/>
      <c r="BE48" s="67"/>
      <c r="BF48" s="67"/>
      <c r="BG48" s="67"/>
      <c r="BH48" s="50"/>
      <c r="BI48" s="36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8"/>
    </row>
    <row r="49" spans="1:81" ht="15" customHeight="1" x14ac:dyDescent="0.25">
      <c r="A49" s="45"/>
      <c r="B49" s="46"/>
      <c r="C49" s="46"/>
      <c r="D49" s="46"/>
      <c r="E49" s="46"/>
      <c r="F49" s="47"/>
      <c r="G49" s="22" t="s">
        <v>140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13"/>
      <c r="AL49" s="14"/>
      <c r="AM49" s="14"/>
      <c r="AN49" s="14"/>
      <c r="AO49" s="14"/>
      <c r="AP49" s="15"/>
      <c r="AQ49" s="19"/>
      <c r="AR49" s="20"/>
      <c r="AS49" s="20"/>
      <c r="AT49" s="20"/>
      <c r="AU49" s="20"/>
      <c r="AV49" s="20"/>
      <c r="AW49" s="20"/>
      <c r="AX49" s="20"/>
      <c r="AY49" s="21"/>
      <c r="AZ49" s="19"/>
      <c r="BA49" s="20"/>
      <c r="BB49" s="20"/>
      <c r="BC49" s="20"/>
      <c r="BD49" s="20"/>
      <c r="BE49" s="20"/>
      <c r="BF49" s="20"/>
      <c r="BG49" s="20"/>
      <c r="BH49" s="21"/>
      <c r="BI49" s="33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4"/>
      <c r="CC49" s="35"/>
    </row>
    <row r="50" spans="1:81" ht="15" customHeight="1" x14ac:dyDescent="0.25">
      <c r="A50" s="39" t="s">
        <v>137</v>
      </c>
      <c r="B50" s="40"/>
      <c r="C50" s="40"/>
      <c r="D50" s="40"/>
      <c r="E50" s="40"/>
      <c r="F50" s="41"/>
      <c r="G50" s="9" t="s">
        <v>141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10" t="s">
        <v>4</v>
      </c>
      <c r="AL50" s="11"/>
      <c r="AM50" s="11"/>
      <c r="AN50" s="11"/>
      <c r="AO50" s="11"/>
      <c r="AP50" s="12"/>
      <c r="AQ50" s="16">
        <v>1984.37</v>
      </c>
      <c r="AR50" s="17"/>
      <c r="AS50" s="17"/>
      <c r="AT50" s="17"/>
      <c r="AU50" s="17"/>
      <c r="AV50" s="17"/>
      <c r="AW50" s="17"/>
      <c r="AX50" s="17"/>
      <c r="AY50" s="18"/>
      <c r="AZ50" s="16">
        <v>8736.94</v>
      </c>
      <c r="BA50" s="17"/>
      <c r="BB50" s="17"/>
      <c r="BC50" s="17"/>
      <c r="BD50" s="17"/>
      <c r="BE50" s="17"/>
      <c r="BF50" s="17"/>
      <c r="BG50" s="17"/>
      <c r="BH50" s="18"/>
      <c r="BI50" s="23" t="s">
        <v>182</v>
      </c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5"/>
    </row>
    <row r="51" spans="1:81" ht="15" customHeight="1" x14ac:dyDescent="0.25">
      <c r="A51" s="45"/>
      <c r="B51" s="46"/>
      <c r="C51" s="46"/>
      <c r="D51" s="46"/>
      <c r="E51" s="46"/>
      <c r="F51" s="47"/>
      <c r="G51" s="22" t="s">
        <v>140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13"/>
      <c r="AL51" s="14"/>
      <c r="AM51" s="14"/>
      <c r="AN51" s="14"/>
      <c r="AO51" s="14"/>
      <c r="AP51" s="15"/>
      <c r="AQ51" s="19"/>
      <c r="AR51" s="20"/>
      <c r="AS51" s="20"/>
      <c r="AT51" s="20"/>
      <c r="AU51" s="20"/>
      <c r="AV51" s="20"/>
      <c r="AW51" s="20"/>
      <c r="AX51" s="20"/>
      <c r="AY51" s="21"/>
      <c r="AZ51" s="19"/>
      <c r="BA51" s="20"/>
      <c r="BB51" s="20"/>
      <c r="BC51" s="20"/>
      <c r="BD51" s="20"/>
      <c r="BE51" s="20"/>
      <c r="BF51" s="20"/>
      <c r="BG51" s="20"/>
      <c r="BH51" s="21"/>
      <c r="BI51" s="33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  <c r="CA51" s="34"/>
      <c r="CB51" s="34"/>
      <c r="CC51" s="35"/>
    </row>
    <row r="52" spans="1:81" ht="15" customHeight="1" x14ac:dyDescent="0.25">
      <c r="A52" s="39" t="s">
        <v>206</v>
      </c>
      <c r="B52" s="40"/>
      <c r="C52" s="40"/>
      <c r="D52" s="40"/>
      <c r="E52" s="40"/>
      <c r="F52" s="41"/>
      <c r="G52" s="9" t="s">
        <v>133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10" t="s">
        <v>4</v>
      </c>
      <c r="AL52" s="11"/>
      <c r="AM52" s="11"/>
      <c r="AN52" s="11"/>
      <c r="AO52" s="11"/>
      <c r="AP52" s="12"/>
      <c r="AQ52" s="16">
        <v>1950.3</v>
      </c>
      <c r="AR52" s="17"/>
      <c r="AS52" s="17"/>
      <c r="AT52" s="17"/>
      <c r="AU52" s="17"/>
      <c r="AV52" s="17"/>
      <c r="AW52" s="17"/>
      <c r="AX52" s="17"/>
      <c r="AY52" s="18"/>
      <c r="AZ52" s="16">
        <v>113</v>
      </c>
      <c r="BA52" s="17"/>
      <c r="BB52" s="17"/>
      <c r="BC52" s="17"/>
      <c r="BD52" s="17"/>
      <c r="BE52" s="17"/>
      <c r="BF52" s="17"/>
      <c r="BG52" s="17"/>
      <c r="BH52" s="18"/>
      <c r="BI52" s="6" t="s">
        <v>183</v>
      </c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8"/>
    </row>
    <row r="53" spans="1:81" ht="15" customHeight="1" x14ac:dyDescent="0.25">
      <c r="A53" s="45"/>
      <c r="B53" s="46"/>
      <c r="C53" s="46"/>
      <c r="D53" s="46"/>
      <c r="E53" s="46"/>
      <c r="F53" s="47"/>
      <c r="G53" s="22" t="s">
        <v>134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13"/>
      <c r="AL53" s="14"/>
      <c r="AM53" s="14"/>
      <c r="AN53" s="14"/>
      <c r="AO53" s="14"/>
      <c r="AP53" s="15"/>
      <c r="AQ53" s="19"/>
      <c r="AR53" s="20"/>
      <c r="AS53" s="20"/>
      <c r="AT53" s="20"/>
      <c r="AU53" s="20"/>
      <c r="AV53" s="20"/>
      <c r="AW53" s="20"/>
      <c r="AX53" s="20"/>
      <c r="AY53" s="21"/>
      <c r="AZ53" s="19"/>
      <c r="BA53" s="20"/>
      <c r="BB53" s="20"/>
      <c r="BC53" s="20"/>
      <c r="BD53" s="20"/>
      <c r="BE53" s="20"/>
      <c r="BF53" s="20"/>
      <c r="BG53" s="20"/>
      <c r="BH53" s="21"/>
      <c r="BI53" s="54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6"/>
    </row>
    <row r="54" spans="1:81" ht="15" customHeight="1" x14ac:dyDescent="0.25">
      <c r="A54" s="39" t="s">
        <v>44</v>
      </c>
      <c r="B54" s="40"/>
      <c r="C54" s="40"/>
      <c r="D54" s="40"/>
      <c r="E54" s="40"/>
      <c r="F54" s="41"/>
      <c r="G54" s="9" t="s">
        <v>42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10" t="s">
        <v>4</v>
      </c>
      <c r="AL54" s="11"/>
      <c r="AM54" s="11"/>
      <c r="AN54" s="11"/>
      <c r="AO54" s="11"/>
      <c r="AP54" s="12"/>
      <c r="AQ54" s="16">
        <f>AQ56+AQ57+AQ59+AQ60+AQ61+AQ64+AQ65+AQ66+AQ67+AQ68+AQ74+AQ88</f>
        <v>80653.33</v>
      </c>
      <c r="AR54" s="17"/>
      <c r="AS54" s="17"/>
      <c r="AT54" s="17"/>
      <c r="AU54" s="17"/>
      <c r="AV54" s="17"/>
      <c r="AW54" s="17"/>
      <c r="AX54" s="17"/>
      <c r="AY54" s="18"/>
      <c r="AZ54" s="16">
        <f>AZ56+AZ57+AZ59+AZ60+AZ61+AZ64+AZ65+AZ66+AZ67+AZ68+AZ88</f>
        <v>112447.97699999997</v>
      </c>
      <c r="BA54" s="17"/>
      <c r="BB54" s="17"/>
      <c r="BC54" s="17"/>
      <c r="BD54" s="17"/>
      <c r="BE54" s="17"/>
      <c r="BF54" s="17"/>
      <c r="BG54" s="17"/>
      <c r="BH54" s="18"/>
      <c r="BI54" s="23" t="s">
        <v>207</v>
      </c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5"/>
    </row>
    <row r="55" spans="1:81" ht="15" customHeight="1" x14ac:dyDescent="0.25">
      <c r="A55" s="45"/>
      <c r="B55" s="46"/>
      <c r="C55" s="46"/>
      <c r="D55" s="46"/>
      <c r="E55" s="46"/>
      <c r="F55" s="47"/>
      <c r="G55" s="22" t="s">
        <v>43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13"/>
      <c r="AL55" s="14"/>
      <c r="AM55" s="14"/>
      <c r="AN55" s="14"/>
      <c r="AO55" s="14"/>
      <c r="AP55" s="15"/>
      <c r="AQ55" s="19"/>
      <c r="AR55" s="20"/>
      <c r="AS55" s="20"/>
      <c r="AT55" s="20"/>
      <c r="AU55" s="20"/>
      <c r="AV55" s="20"/>
      <c r="AW55" s="20"/>
      <c r="AX55" s="20"/>
      <c r="AY55" s="21"/>
      <c r="AZ55" s="19"/>
      <c r="BA55" s="20"/>
      <c r="BB55" s="20"/>
      <c r="BC55" s="20"/>
      <c r="BD55" s="20"/>
      <c r="BE55" s="20"/>
      <c r="BF55" s="20"/>
      <c r="BG55" s="20"/>
      <c r="BH55" s="21"/>
      <c r="BI55" s="33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5"/>
    </row>
    <row r="56" spans="1:81" ht="15" customHeight="1" x14ac:dyDescent="0.25">
      <c r="A56" s="62" t="s">
        <v>45</v>
      </c>
      <c r="B56" s="62"/>
      <c r="C56" s="62"/>
      <c r="D56" s="62"/>
      <c r="E56" s="62"/>
      <c r="F56" s="62"/>
      <c r="G56" s="58" t="s">
        <v>54</v>
      </c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9" t="s">
        <v>4</v>
      </c>
      <c r="AL56" s="59"/>
      <c r="AM56" s="59"/>
      <c r="AN56" s="59"/>
      <c r="AO56" s="59"/>
      <c r="AP56" s="59"/>
      <c r="AQ56" s="60">
        <v>13777.44</v>
      </c>
      <c r="AR56" s="60"/>
      <c r="AS56" s="60"/>
      <c r="AT56" s="60"/>
      <c r="AU56" s="60"/>
      <c r="AV56" s="60"/>
      <c r="AW56" s="60"/>
      <c r="AX56" s="60"/>
      <c r="AY56" s="60"/>
      <c r="AZ56" s="60">
        <v>16052.48</v>
      </c>
      <c r="BA56" s="60"/>
      <c r="BB56" s="60"/>
      <c r="BC56" s="60"/>
      <c r="BD56" s="60"/>
      <c r="BE56" s="60"/>
      <c r="BF56" s="60"/>
      <c r="BG56" s="60"/>
      <c r="BH56" s="60"/>
      <c r="BI56" s="23" t="s">
        <v>186</v>
      </c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5"/>
    </row>
    <row r="57" spans="1:81" ht="15" customHeight="1" x14ac:dyDescent="0.25">
      <c r="A57" s="39" t="s">
        <v>46</v>
      </c>
      <c r="B57" s="40"/>
      <c r="C57" s="40"/>
      <c r="D57" s="40"/>
      <c r="E57" s="40"/>
      <c r="F57" s="41"/>
      <c r="G57" s="9" t="s">
        <v>68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10" t="s">
        <v>4</v>
      </c>
      <c r="AL57" s="11"/>
      <c r="AM57" s="11"/>
      <c r="AN57" s="11"/>
      <c r="AO57" s="11"/>
      <c r="AP57" s="12"/>
      <c r="AQ57" s="16">
        <v>0</v>
      </c>
      <c r="AR57" s="17"/>
      <c r="AS57" s="17"/>
      <c r="AT57" s="17"/>
      <c r="AU57" s="17"/>
      <c r="AV57" s="17"/>
      <c r="AW57" s="17"/>
      <c r="AX57" s="17"/>
      <c r="AY57" s="18"/>
      <c r="AZ57" s="16"/>
      <c r="BA57" s="17"/>
      <c r="BB57" s="17"/>
      <c r="BC57" s="17"/>
      <c r="BD57" s="17"/>
      <c r="BE57" s="17"/>
      <c r="BF57" s="17"/>
      <c r="BG57" s="17"/>
      <c r="BH57" s="18"/>
      <c r="BI57" s="6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8"/>
    </row>
    <row r="58" spans="1:81" ht="15" customHeight="1" x14ac:dyDescent="0.25">
      <c r="A58" s="45"/>
      <c r="B58" s="46"/>
      <c r="C58" s="46"/>
      <c r="D58" s="46"/>
      <c r="E58" s="46"/>
      <c r="F58" s="47"/>
      <c r="G58" s="22" t="s">
        <v>69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13"/>
      <c r="AL58" s="14"/>
      <c r="AM58" s="14"/>
      <c r="AN58" s="14"/>
      <c r="AO58" s="14"/>
      <c r="AP58" s="15"/>
      <c r="AQ58" s="19"/>
      <c r="AR58" s="20"/>
      <c r="AS58" s="20"/>
      <c r="AT58" s="20"/>
      <c r="AU58" s="20"/>
      <c r="AV58" s="20"/>
      <c r="AW58" s="20"/>
      <c r="AX58" s="20"/>
      <c r="AY58" s="21"/>
      <c r="AZ58" s="19"/>
      <c r="BA58" s="20"/>
      <c r="BB58" s="20"/>
      <c r="BC58" s="20"/>
      <c r="BD58" s="20"/>
      <c r="BE58" s="20"/>
      <c r="BF58" s="20"/>
      <c r="BG58" s="20"/>
      <c r="BH58" s="21"/>
      <c r="BI58" s="54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6"/>
    </row>
    <row r="59" spans="1:81" ht="45" customHeight="1" x14ac:dyDescent="0.25">
      <c r="A59" s="62" t="s">
        <v>48</v>
      </c>
      <c r="B59" s="62"/>
      <c r="C59" s="62"/>
      <c r="D59" s="62"/>
      <c r="E59" s="62"/>
      <c r="F59" s="62"/>
      <c r="G59" s="58" t="s">
        <v>47</v>
      </c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9" t="s">
        <v>4</v>
      </c>
      <c r="AL59" s="59"/>
      <c r="AM59" s="59"/>
      <c r="AN59" s="59"/>
      <c r="AO59" s="59"/>
      <c r="AP59" s="59"/>
      <c r="AQ59" s="60">
        <v>58705.33</v>
      </c>
      <c r="AR59" s="60"/>
      <c r="AS59" s="60"/>
      <c r="AT59" s="60"/>
      <c r="AU59" s="60"/>
      <c r="AV59" s="60"/>
      <c r="AW59" s="60"/>
      <c r="AX59" s="60"/>
      <c r="AY59" s="60"/>
      <c r="AZ59" s="60">
        <v>86713.15</v>
      </c>
      <c r="BA59" s="60"/>
      <c r="BB59" s="60"/>
      <c r="BC59" s="60"/>
      <c r="BD59" s="60"/>
      <c r="BE59" s="60"/>
      <c r="BF59" s="60"/>
      <c r="BG59" s="60"/>
      <c r="BH59" s="60"/>
      <c r="BI59" s="66" t="s">
        <v>188</v>
      </c>
      <c r="BJ59" s="66"/>
      <c r="BK59" s="66"/>
      <c r="BL59" s="66"/>
      <c r="BM59" s="66"/>
      <c r="BN59" s="66"/>
      <c r="BO59" s="66"/>
      <c r="BP59" s="66"/>
      <c r="BQ59" s="66"/>
      <c r="BR59" s="66"/>
      <c r="BS59" s="66"/>
      <c r="BT59" s="66"/>
      <c r="BU59" s="66"/>
      <c r="BV59" s="66"/>
      <c r="BW59" s="66"/>
      <c r="BX59" s="66"/>
      <c r="BY59" s="66"/>
      <c r="BZ59" s="66"/>
      <c r="CA59" s="66"/>
      <c r="CB59" s="66"/>
      <c r="CC59" s="66"/>
    </row>
    <row r="60" spans="1:81" ht="15" customHeight="1" x14ac:dyDescent="0.25">
      <c r="A60" s="62" t="s">
        <v>51</v>
      </c>
      <c r="B60" s="62"/>
      <c r="C60" s="62"/>
      <c r="D60" s="62"/>
      <c r="E60" s="62"/>
      <c r="F60" s="62"/>
      <c r="G60" s="58" t="s">
        <v>49</v>
      </c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9" t="s">
        <v>4</v>
      </c>
      <c r="AL60" s="59"/>
      <c r="AM60" s="59"/>
      <c r="AN60" s="59"/>
      <c r="AO60" s="59"/>
      <c r="AP60" s="59"/>
      <c r="AQ60" s="60">
        <v>6226.56</v>
      </c>
      <c r="AR60" s="60"/>
      <c r="AS60" s="60"/>
      <c r="AT60" s="60"/>
      <c r="AU60" s="60"/>
      <c r="AV60" s="60"/>
      <c r="AW60" s="60"/>
      <c r="AX60" s="60"/>
      <c r="AY60" s="60"/>
      <c r="AZ60" s="60">
        <v>5549.54</v>
      </c>
      <c r="BA60" s="60"/>
      <c r="BB60" s="60"/>
      <c r="BC60" s="60"/>
      <c r="BD60" s="60"/>
      <c r="BE60" s="60"/>
      <c r="BF60" s="60"/>
      <c r="BG60" s="60"/>
      <c r="BH60" s="60"/>
      <c r="BI60" s="63"/>
      <c r="BJ60" s="63"/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3"/>
      <c r="CA60" s="63"/>
      <c r="CB60" s="63"/>
      <c r="CC60" s="63"/>
    </row>
    <row r="61" spans="1:81" ht="15" customHeight="1" x14ac:dyDescent="0.25">
      <c r="A61" s="39" t="s">
        <v>52</v>
      </c>
      <c r="B61" s="40"/>
      <c r="C61" s="40"/>
      <c r="D61" s="40"/>
      <c r="E61" s="40"/>
      <c r="F61" s="41"/>
      <c r="G61" s="9" t="s">
        <v>143</v>
      </c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10" t="s">
        <v>4</v>
      </c>
      <c r="AL61" s="11"/>
      <c r="AM61" s="11"/>
      <c r="AN61" s="11"/>
      <c r="AO61" s="11"/>
      <c r="AP61" s="12"/>
      <c r="AQ61" s="16">
        <v>0</v>
      </c>
      <c r="AR61" s="17"/>
      <c r="AS61" s="17"/>
      <c r="AT61" s="17"/>
      <c r="AU61" s="17"/>
      <c r="AV61" s="17"/>
      <c r="AW61" s="17"/>
      <c r="AX61" s="17"/>
      <c r="AY61" s="18"/>
      <c r="AZ61" s="16">
        <v>0</v>
      </c>
      <c r="BA61" s="17"/>
      <c r="BB61" s="17"/>
      <c r="BC61" s="17"/>
      <c r="BD61" s="17"/>
      <c r="BE61" s="17"/>
      <c r="BF61" s="17"/>
      <c r="BG61" s="17"/>
      <c r="BH61" s="18"/>
      <c r="BI61" s="23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5"/>
    </row>
    <row r="62" spans="1:81" ht="15" customHeight="1" x14ac:dyDescent="0.25">
      <c r="A62" s="42"/>
      <c r="B62" s="43"/>
      <c r="C62" s="43"/>
      <c r="D62" s="43"/>
      <c r="E62" s="43"/>
      <c r="F62" s="44"/>
      <c r="G62" s="65" t="s">
        <v>144</v>
      </c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8"/>
      <c r="AL62" s="69"/>
      <c r="AM62" s="69"/>
      <c r="AN62" s="69"/>
      <c r="AO62" s="69"/>
      <c r="AP62" s="70"/>
      <c r="AQ62" s="48"/>
      <c r="AR62" s="67"/>
      <c r="AS62" s="67"/>
      <c r="AT62" s="67"/>
      <c r="AU62" s="67"/>
      <c r="AV62" s="67"/>
      <c r="AW62" s="67"/>
      <c r="AX62" s="67"/>
      <c r="AY62" s="50"/>
      <c r="AZ62" s="48"/>
      <c r="BA62" s="67"/>
      <c r="BB62" s="67"/>
      <c r="BC62" s="67"/>
      <c r="BD62" s="67"/>
      <c r="BE62" s="67"/>
      <c r="BF62" s="67"/>
      <c r="BG62" s="67"/>
      <c r="BH62" s="50"/>
      <c r="BI62" s="36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8"/>
    </row>
    <row r="63" spans="1:81" ht="15" customHeight="1" x14ac:dyDescent="0.25">
      <c r="A63" s="45"/>
      <c r="B63" s="46"/>
      <c r="C63" s="46"/>
      <c r="D63" s="46"/>
      <c r="E63" s="46"/>
      <c r="F63" s="47"/>
      <c r="G63" s="22" t="s">
        <v>145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13"/>
      <c r="AL63" s="14"/>
      <c r="AM63" s="14"/>
      <c r="AN63" s="14"/>
      <c r="AO63" s="14"/>
      <c r="AP63" s="15"/>
      <c r="AQ63" s="19"/>
      <c r="AR63" s="20"/>
      <c r="AS63" s="20"/>
      <c r="AT63" s="20"/>
      <c r="AU63" s="20"/>
      <c r="AV63" s="20"/>
      <c r="AW63" s="20"/>
      <c r="AX63" s="20"/>
      <c r="AY63" s="21"/>
      <c r="AZ63" s="19"/>
      <c r="BA63" s="20"/>
      <c r="BB63" s="20"/>
      <c r="BC63" s="20"/>
      <c r="BD63" s="20"/>
      <c r="BE63" s="20"/>
      <c r="BF63" s="20"/>
      <c r="BG63" s="20"/>
      <c r="BH63" s="21"/>
      <c r="BI63" s="33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  <c r="CB63" s="34"/>
      <c r="CC63" s="35"/>
    </row>
    <row r="64" spans="1:81" ht="15" customHeight="1" x14ac:dyDescent="0.25">
      <c r="A64" s="62" t="s">
        <v>53</v>
      </c>
      <c r="B64" s="62"/>
      <c r="C64" s="62"/>
      <c r="D64" s="62"/>
      <c r="E64" s="62"/>
      <c r="F64" s="62"/>
      <c r="G64" s="58" t="s">
        <v>146</v>
      </c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9" t="s">
        <v>4</v>
      </c>
      <c r="AL64" s="59"/>
      <c r="AM64" s="59"/>
      <c r="AN64" s="59"/>
      <c r="AO64" s="59"/>
      <c r="AP64" s="59"/>
      <c r="AQ64" s="60">
        <v>148.68</v>
      </c>
      <c r="AR64" s="60"/>
      <c r="AS64" s="60"/>
      <c r="AT64" s="60"/>
      <c r="AU64" s="60"/>
      <c r="AV64" s="60"/>
      <c r="AW64" s="60"/>
      <c r="AX64" s="60"/>
      <c r="AY64" s="60"/>
      <c r="AZ64" s="60">
        <v>237.15</v>
      </c>
      <c r="BA64" s="60"/>
      <c r="BB64" s="60"/>
      <c r="BC64" s="60"/>
      <c r="BD64" s="60"/>
      <c r="BE64" s="60"/>
      <c r="BF64" s="60"/>
      <c r="BG64" s="60"/>
      <c r="BH64" s="60"/>
      <c r="BI64" s="63" t="s">
        <v>186</v>
      </c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3"/>
    </row>
    <row r="65" spans="1:81" ht="15" customHeight="1" x14ac:dyDescent="0.25">
      <c r="A65" s="62" t="s">
        <v>55</v>
      </c>
      <c r="B65" s="62"/>
      <c r="C65" s="62"/>
      <c r="D65" s="62"/>
      <c r="E65" s="62"/>
      <c r="F65" s="62"/>
      <c r="G65" s="58" t="s">
        <v>147</v>
      </c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9" t="s">
        <v>4</v>
      </c>
      <c r="AL65" s="59"/>
      <c r="AM65" s="59"/>
      <c r="AN65" s="59"/>
      <c r="AO65" s="59"/>
      <c r="AP65" s="59"/>
      <c r="AQ65" s="60">
        <v>0</v>
      </c>
      <c r="AR65" s="60"/>
      <c r="AS65" s="60"/>
      <c r="AT65" s="60"/>
      <c r="AU65" s="60"/>
      <c r="AV65" s="60"/>
      <c r="AW65" s="60"/>
      <c r="AX65" s="60"/>
      <c r="AY65" s="60"/>
      <c r="AZ65" s="60">
        <v>0</v>
      </c>
      <c r="BA65" s="60"/>
      <c r="BB65" s="60"/>
      <c r="BC65" s="60"/>
      <c r="BD65" s="60"/>
      <c r="BE65" s="60"/>
      <c r="BF65" s="60"/>
      <c r="BG65" s="60"/>
      <c r="BH65" s="60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BZ65" s="63"/>
      <c r="CA65" s="63"/>
      <c r="CB65" s="63"/>
      <c r="CC65" s="63"/>
    </row>
    <row r="66" spans="1:81" ht="45" customHeight="1" x14ac:dyDescent="0.25">
      <c r="A66" s="62" t="s">
        <v>58</v>
      </c>
      <c r="B66" s="62"/>
      <c r="C66" s="62"/>
      <c r="D66" s="62"/>
      <c r="E66" s="62"/>
      <c r="F66" s="62"/>
      <c r="G66" s="58" t="s">
        <v>170</v>
      </c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9" t="s">
        <v>4</v>
      </c>
      <c r="AL66" s="59"/>
      <c r="AM66" s="59"/>
      <c r="AN66" s="59"/>
      <c r="AO66" s="59"/>
      <c r="AP66" s="59"/>
      <c r="AQ66" s="60">
        <v>170.32</v>
      </c>
      <c r="AR66" s="60"/>
      <c r="AS66" s="60"/>
      <c r="AT66" s="60"/>
      <c r="AU66" s="60"/>
      <c r="AV66" s="60"/>
      <c r="AW66" s="60"/>
      <c r="AX66" s="60"/>
      <c r="AY66" s="60"/>
      <c r="AZ66" s="60">
        <f>1434817/1000</f>
        <v>1434.817</v>
      </c>
      <c r="BA66" s="60"/>
      <c r="BB66" s="60"/>
      <c r="BC66" s="60"/>
      <c r="BD66" s="60"/>
      <c r="BE66" s="60"/>
      <c r="BF66" s="60"/>
      <c r="BG66" s="60"/>
      <c r="BH66" s="60"/>
      <c r="BI66" s="66" t="s">
        <v>185</v>
      </c>
      <c r="BJ66" s="66"/>
      <c r="BK66" s="66"/>
      <c r="BL66" s="66"/>
      <c r="BM66" s="66"/>
      <c r="BN66" s="66"/>
      <c r="BO66" s="66"/>
      <c r="BP66" s="66"/>
      <c r="BQ66" s="66"/>
      <c r="BR66" s="66"/>
      <c r="BS66" s="66"/>
      <c r="BT66" s="66"/>
      <c r="BU66" s="66"/>
      <c r="BV66" s="66"/>
      <c r="BW66" s="66"/>
      <c r="BX66" s="66"/>
      <c r="BY66" s="66"/>
      <c r="BZ66" s="66"/>
      <c r="CA66" s="66"/>
      <c r="CB66" s="66"/>
      <c r="CC66" s="66"/>
    </row>
    <row r="67" spans="1:81" ht="15" customHeight="1" x14ac:dyDescent="0.25">
      <c r="A67" s="62" t="s">
        <v>142</v>
      </c>
      <c r="B67" s="62"/>
      <c r="C67" s="62"/>
      <c r="D67" s="62"/>
      <c r="E67" s="62"/>
      <c r="F67" s="62"/>
      <c r="G67" s="58" t="s">
        <v>50</v>
      </c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9" t="s">
        <v>4</v>
      </c>
      <c r="AL67" s="59"/>
      <c r="AM67" s="59"/>
      <c r="AN67" s="59"/>
      <c r="AO67" s="59"/>
      <c r="AP67" s="59"/>
      <c r="AQ67" s="60">
        <v>0</v>
      </c>
      <c r="AR67" s="60"/>
      <c r="AS67" s="60"/>
      <c r="AT67" s="60"/>
      <c r="AU67" s="60"/>
      <c r="AV67" s="60"/>
      <c r="AW67" s="60"/>
      <c r="AX67" s="60"/>
      <c r="AY67" s="60"/>
      <c r="AZ67" s="60">
        <v>149.62</v>
      </c>
      <c r="BA67" s="60"/>
      <c r="BB67" s="60"/>
      <c r="BC67" s="60"/>
      <c r="BD67" s="60"/>
      <c r="BE67" s="60"/>
      <c r="BF67" s="60"/>
      <c r="BG67" s="60"/>
      <c r="BH67" s="60"/>
      <c r="BI67" s="63" t="s">
        <v>186</v>
      </c>
      <c r="BJ67" s="63"/>
      <c r="BK67" s="63"/>
      <c r="BL67" s="63"/>
      <c r="BM67" s="63"/>
      <c r="BN67" s="63"/>
      <c r="BO67" s="63"/>
      <c r="BP67" s="63"/>
      <c r="BQ67" s="63"/>
      <c r="BR67" s="63"/>
      <c r="BS67" s="63"/>
      <c r="BT67" s="63"/>
      <c r="BU67" s="63"/>
      <c r="BV67" s="63"/>
      <c r="BW67" s="63"/>
      <c r="BX67" s="63"/>
      <c r="BY67" s="63"/>
      <c r="BZ67" s="63"/>
      <c r="CA67" s="63"/>
      <c r="CB67" s="63"/>
      <c r="CC67" s="63"/>
    </row>
    <row r="68" spans="1:81" ht="15" customHeight="1" x14ac:dyDescent="0.25">
      <c r="A68" s="39" t="s">
        <v>148</v>
      </c>
      <c r="B68" s="40"/>
      <c r="C68" s="40"/>
      <c r="D68" s="40"/>
      <c r="E68" s="40"/>
      <c r="F68" s="41"/>
      <c r="G68" s="9" t="s">
        <v>70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10" t="s">
        <v>4</v>
      </c>
      <c r="AL68" s="11"/>
      <c r="AM68" s="11"/>
      <c r="AN68" s="11"/>
      <c r="AO68" s="11"/>
      <c r="AP68" s="12"/>
      <c r="AQ68" s="16">
        <v>1625</v>
      </c>
      <c r="AR68" s="17"/>
      <c r="AS68" s="17"/>
      <c r="AT68" s="17"/>
      <c r="AU68" s="17"/>
      <c r="AV68" s="17"/>
      <c r="AW68" s="17"/>
      <c r="AX68" s="17"/>
      <c r="AY68" s="18"/>
      <c r="AZ68" s="16">
        <v>2311.2199999999998</v>
      </c>
      <c r="BA68" s="17"/>
      <c r="BB68" s="17"/>
      <c r="BC68" s="17"/>
      <c r="BD68" s="17"/>
      <c r="BE68" s="17"/>
      <c r="BF68" s="17"/>
      <c r="BG68" s="17"/>
      <c r="BH68" s="18"/>
      <c r="BI68" s="6" t="s">
        <v>184</v>
      </c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8"/>
    </row>
    <row r="69" spans="1:81" ht="15" customHeight="1" x14ac:dyDescent="0.25">
      <c r="A69" s="42"/>
      <c r="B69" s="43"/>
      <c r="C69" s="43"/>
      <c r="D69" s="43"/>
      <c r="E69" s="43"/>
      <c r="F69" s="44"/>
      <c r="G69" s="65" t="s">
        <v>71</v>
      </c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8"/>
      <c r="AL69" s="69"/>
      <c r="AM69" s="69"/>
      <c r="AN69" s="69"/>
      <c r="AO69" s="69"/>
      <c r="AP69" s="70"/>
      <c r="AQ69" s="48"/>
      <c r="AR69" s="67"/>
      <c r="AS69" s="67"/>
      <c r="AT69" s="67"/>
      <c r="AU69" s="67"/>
      <c r="AV69" s="67"/>
      <c r="AW69" s="67"/>
      <c r="AX69" s="67"/>
      <c r="AY69" s="50"/>
      <c r="AZ69" s="48"/>
      <c r="BA69" s="67"/>
      <c r="BB69" s="67"/>
      <c r="BC69" s="67"/>
      <c r="BD69" s="67"/>
      <c r="BE69" s="67"/>
      <c r="BF69" s="67"/>
      <c r="BG69" s="67"/>
      <c r="BH69" s="50"/>
      <c r="BI69" s="51"/>
      <c r="BJ69" s="57"/>
      <c r="BK69" s="57"/>
      <c r="BL69" s="57"/>
      <c r="BM69" s="57"/>
      <c r="BN69" s="57"/>
      <c r="BO69" s="57"/>
      <c r="BP69" s="57"/>
      <c r="BQ69" s="57"/>
      <c r="BR69" s="57"/>
      <c r="BS69" s="57"/>
      <c r="BT69" s="57"/>
      <c r="BU69" s="57"/>
      <c r="BV69" s="57"/>
      <c r="BW69" s="57"/>
      <c r="BX69" s="57"/>
      <c r="BY69" s="57"/>
      <c r="BZ69" s="57"/>
      <c r="CA69" s="57"/>
      <c r="CB69" s="57"/>
      <c r="CC69" s="53"/>
    </row>
    <row r="70" spans="1:81" ht="15" customHeight="1" x14ac:dyDescent="0.25">
      <c r="A70" s="42"/>
      <c r="B70" s="43"/>
      <c r="C70" s="43"/>
      <c r="D70" s="43"/>
      <c r="E70" s="43"/>
      <c r="F70" s="44"/>
      <c r="G70" s="65" t="s">
        <v>72</v>
      </c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8"/>
      <c r="AL70" s="69"/>
      <c r="AM70" s="69"/>
      <c r="AN70" s="69"/>
      <c r="AO70" s="69"/>
      <c r="AP70" s="70"/>
      <c r="AQ70" s="48"/>
      <c r="AR70" s="67"/>
      <c r="AS70" s="67"/>
      <c r="AT70" s="67"/>
      <c r="AU70" s="67"/>
      <c r="AV70" s="67"/>
      <c r="AW70" s="67"/>
      <c r="AX70" s="67"/>
      <c r="AY70" s="50"/>
      <c r="AZ70" s="48"/>
      <c r="BA70" s="67"/>
      <c r="BB70" s="67"/>
      <c r="BC70" s="67"/>
      <c r="BD70" s="67"/>
      <c r="BE70" s="67"/>
      <c r="BF70" s="67"/>
      <c r="BG70" s="67"/>
      <c r="BH70" s="50"/>
      <c r="BI70" s="51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57"/>
      <c r="CA70" s="57"/>
      <c r="CB70" s="57"/>
      <c r="CC70" s="53"/>
    </row>
    <row r="71" spans="1:81" ht="15" customHeight="1" x14ac:dyDescent="0.25">
      <c r="A71" s="45"/>
      <c r="B71" s="46"/>
      <c r="C71" s="46"/>
      <c r="D71" s="46"/>
      <c r="E71" s="46"/>
      <c r="F71" s="47"/>
      <c r="G71" s="22" t="s">
        <v>73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13"/>
      <c r="AL71" s="14"/>
      <c r="AM71" s="14"/>
      <c r="AN71" s="14"/>
      <c r="AO71" s="14"/>
      <c r="AP71" s="15"/>
      <c r="AQ71" s="19"/>
      <c r="AR71" s="20"/>
      <c r="AS71" s="20"/>
      <c r="AT71" s="20"/>
      <c r="AU71" s="20"/>
      <c r="AV71" s="20"/>
      <c r="AW71" s="20"/>
      <c r="AX71" s="20"/>
      <c r="AY71" s="21"/>
      <c r="AZ71" s="19"/>
      <c r="BA71" s="20"/>
      <c r="BB71" s="20"/>
      <c r="BC71" s="20"/>
      <c r="BD71" s="20"/>
      <c r="BE71" s="20"/>
      <c r="BF71" s="20"/>
      <c r="BG71" s="20"/>
      <c r="BH71" s="21"/>
      <c r="BI71" s="54"/>
      <c r="BJ71" s="55"/>
      <c r="BK71" s="55"/>
      <c r="BL71" s="55"/>
      <c r="BM71" s="55"/>
      <c r="BN71" s="55"/>
      <c r="BO71" s="55"/>
      <c r="BP71" s="55"/>
      <c r="BQ71" s="55"/>
      <c r="BR71" s="55"/>
      <c r="BS71" s="55"/>
      <c r="BT71" s="55"/>
      <c r="BU71" s="55"/>
      <c r="BV71" s="55"/>
      <c r="BW71" s="55"/>
      <c r="BX71" s="55"/>
      <c r="BY71" s="55"/>
      <c r="BZ71" s="55"/>
      <c r="CA71" s="55"/>
      <c r="CB71" s="55"/>
      <c r="CC71" s="56"/>
    </row>
    <row r="72" spans="1:81" ht="15" customHeight="1" x14ac:dyDescent="0.25">
      <c r="A72" s="39" t="s">
        <v>149</v>
      </c>
      <c r="B72" s="40"/>
      <c r="C72" s="40"/>
      <c r="D72" s="40"/>
      <c r="E72" s="40"/>
      <c r="F72" s="41"/>
      <c r="G72" s="9" t="s">
        <v>56</v>
      </c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10" t="s">
        <v>90</v>
      </c>
      <c r="AL72" s="11"/>
      <c r="AM72" s="11"/>
      <c r="AN72" s="11"/>
      <c r="AO72" s="11"/>
      <c r="AP72" s="12"/>
      <c r="AQ72" s="26">
        <v>238</v>
      </c>
      <c r="AR72" s="27"/>
      <c r="AS72" s="27"/>
      <c r="AT72" s="27"/>
      <c r="AU72" s="27"/>
      <c r="AV72" s="27"/>
      <c r="AW72" s="27"/>
      <c r="AX72" s="27"/>
      <c r="AY72" s="28"/>
      <c r="AZ72" s="26">
        <f>237+1</f>
        <v>238</v>
      </c>
      <c r="BA72" s="27"/>
      <c r="BB72" s="27"/>
      <c r="BC72" s="27"/>
      <c r="BD72" s="27"/>
      <c r="BE72" s="27"/>
      <c r="BF72" s="27"/>
      <c r="BG72" s="27"/>
      <c r="BH72" s="28"/>
      <c r="BI72" s="23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5"/>
    </row>
    <row r="73" spans="1:81" ht="15" customHeight="1" x14ac:dyDescent="0.25">
      <c r="A73" s="45"/>
      <c r="B73" s="46"/>
      <c r="C73" s="46"/>
      <c r="D73" s="46"/>
      <c r="E73" s="46"/>
      <c r="F73" s="47"/>
      <c r="G73" s="65" t="s">
        <v>57</v>
      </c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13"/>
      <c r="AL73" s="14"/>
      <c r="AM73" s="14"/>
      <c r="AN73" s="14"/>
      <c r="AO73" s="14"/>
      <c r="AP73" s="15"/>
      <c r="AQ73" s="29"/>
      <c r="AR73" s="30"/>
      <c r="AS73" s="30"/>
      <c r="AT73" s="30"/>
      <c r="AU73" s="30"/>
      <c r="AV73" s="30"/>
      <c r="AW73" s="30"/>
      <c r="AX73" s="30"/>
      <c r="AY73" s="31"/>
      <c r="AZ73" s="29"/>
      <c r="BA73" s="30"/>
      <c r="BB73" s="30"/>
      <c r="BC73" s="30"/>
      <c r="BD73" s="30"/>
      <c r="BE73" s="30"/>
      <c r="BF73" s="30"/>
      <c r="BG73" s="30"/>
      <c r="BH73" s="31"/>
      <c r="BI73" s="33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4"/>
      <c r="CC73" s="35"/>
    </row>
    <row r="74" spans="1:81" ht="15" customHeight="1" x14ac:dyDescent="0.25">
      <c r="A74" s="39" t="s">
        <v>150</v>
      </c>
      <c r="B74" s="40"/>
      <c r="C74" s="40"/>
      <c r="D74" s="40"/>
      <c r="E74" s="40"/>
      <c r="F74" s="40"/>
      <c r="G74" s="102" t="s">
        <v>60</v>
      </c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3"/>
      <c r="X74" s="103"/>
      <c r="Y74" s="103"/>
      <c r="Z74" s="103"/>
      <c r="AA74" s="103"/>
      <c r="AB74" s="103"/>
      <c r="AC74" s="103"/>
      <c r="AD74" s="103"/>
      <c r="AE74" s="103"/>
      <c r="AF74" s="103"/>
      <c r="AG74" s="103"/>
      <c r="AH74" s="103"/>
      <c r="AI74" s="103"/>
      <c r="AJ74" s="104"/>
      <c r="AK74" s="11" t="s">
        <v>4</v>
      </c>
      <c r="AL74" s="11"/>
      <c r="AM74" s="11"/>
      <c r="AN74" s="11"/>
      <c r="AO74" s="11"/>
      <c r="AP74" s="12"/>
      <c r="AQ74" s="16">
        <v>0</v>
      </c>
      <c r="AR74" s="17"/>
      <c r="AS74" s="17"/>
      <c r="AT74" s="17"/>
      <c r="AU74" s="17"/>
      <c r="AV74" s="17"/>
      <c r="AW74" s="17"/>
      <c r="AX74" s="17"/>
      <c r="AY74" s="18"/>
      <c r="AZ74" s="16">
        <f>(1304713.84+913257.02+387121.97+184847.21)/1000</f>
        <v>2789.94004</v>
      </c>
      <c r="BA74" s="17"/>
      <c r="BB74" s="17"/>
      <c r="BC74" s="17"/>
      <c r="BD74" s="17"/>
      <c r="BE74" s="17"/>
      <c r="BF74" s="17"/>
      <c r="BG74" s="17"/>
      <c r="BH74" s="18"/>
      <c r="BI74" s="6" t="s">
        <v>212</v>
      </c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5"/>
    </row>
    <row r="75" spans="1:81" ht="15" customHeight="1" x14ac:dyDescent="0.25">
      <c r="A75" s="42"/>
      <c r="B75" s="43"/>
      <c r="C75" s="43"/>
      <c r="D75" s="43"/>
      <c r="E75" s="43"/>
      <c r="F75" s="72"/>
      <c r="G75" s="97" t="s">
        <v>61</v>
      </c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05"/>
      <c r="AJ75" s="99"/>
      <c r="AK75" s="71"/>
      <c r="AL75" s="69"/>
      <c r="AM75" s="69"/>
      <c r="AN75" s="69"/>
      <c r="AO75" s="69"/>
      <c r="AP75" s="70"/>
      <c r="AQ75" s="48"/>
      <c r="AR75" s="67"/>
      <c r="AS75" s="67"/>
      <c r="AT75" s="67"/>
      <c r="AU75" s="67"/>
      <c r="AV75" s="67"/>
      <c r="AW75" s="67"/>
      <c r="AX75" s="67"/>
      <c r="AY75" s="50"/>
      <c r="AZ75" s="48"/>
      <c r="BA75" s="67"/>
      <c r="BB75" s="67"/>
      <c r="BC75" s="67"/>
      <c r="BD75" s="67"/>
      <c r="BE75" s="67"/>
      <c r="BF75" s="67"/>
      <c r="BG75" s="67"/>
      <c r="BH75" s="50"/>
      <c r="BI75" s="36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8"/>
    </row>
    <row r="76" spans="1:81" ht="15" customHeight="1" x14ac:dyDescent="0.25">
      <c r="A76" s="42"/>
      <c r="B76" s="43"/>
      <c r="C76" s="43"/>
      <c r="D76" s="43"/>
      <c r="E76" s="43"/>
      <c r="F76" s="72"/>
      <c r="G76" s="97" t="s">
        <v>62</v>
      </c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99"/>
      <c r="AK76" s="71"/>
      <c r="AL76" s="69"/>
      <c r="AM76" s="69"/>
      <c r="AN76" s="69"/>
      <c r="AO76" s="69"/>
      <c r="AP76" s="70"/>
      <c r="AQ76" s="48"/>
      <c r="AR76" s="67"/>
      <c r="AS76" s="67"/>
      <c r="AT76" s="67"/>
      <c r="AU76" s="67"/>
      <c r="AV76" s="67"/>
      <c r="AW76" s="67"/>
      <c r="AX76" s="67"/>
      <c r="AY76" s="50"/>
      <c r="AZ76" s="48"/>
      <c r="BA76" s="67"/>
      <c r="BB76" s="67"/>
      <c r="BC76" s="67"/>
      <c r="BD76" s="67"/>
      <c r="BE76" s="67"/>
      <c r="BF76" s="67"/>
      <c r="BG76" s="67"/>
      <c r="BH76" s="50"/>
      <c r="BI76" s="36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8"/>
    </row>
    <row r="77" spans="1:81" ht="15" customHeight="1" x14ac:dyDescent="0.25">
      <c r="A77" s="42"/>
      <c r="B77" s="43"/>
      <c r="C77" s="43"/>
      <c r="D77" s="43"/>
      <c r="E77" s="43"/>
      <c r="F77" s="72"/>
      <c r="G77" s="97" t="s">
        <v>63</v>
      </c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99"/>
      <c r="AK77" s="71"/>
      <c r="AL77" s="69"/>
      <c r="AM77" s="69"/>
      <c r="AN77" s="69"/>
      <c r="AO77" s="69"/>
      <c r="AP77" s="70"/>
      <c r="AQ77" s="48"/>
      <c r="AR77" s="67"/>
      <c r="AS77" s="67"/>
      <c r="AT77" s="67"/>
      <c r="AU77" s="67"/>
      <c r="AV77" s="67"/>
      <c r="AW77" s="67"/>
      <c r="AX77" s="67"/>
      <c r="AY77" s="50"/>
      <c r="AZ77" s="48"/>
      <c r="BA77" s="67"/>
      <c r="BB77" s="67"/>
      <c r="BC77" s="67"/>
      <c r="BD77" s="67"/>
      <c r="BE77" s="67"/>
      <c r="BF77" s="67"/>
      <c r="BG77" s="67"/>
      <c r="BH77" s="50"/>
      <c r="BI77" s="36"/>
      <c r="BJ77" s="37"/>
      <c r="BK77" s="37"/>
      <c r="BL77" s="37"/>
      <c r="BM77" s="37"/>
      <c r="BN77" s="37"/>
      <c r="BO77" s="37"/>
      <c r="BP77" s="37"/>
      <c r="BQ77" s="37"/>
      <c r="BR77" s="37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8"/>
    </row>
    <row r="78" spans="1:81" ht="15" customHeight="1" x14ac:dyDescent="0.25">
      <c r="A78" s="42"/>
      <c r="B78" s="43"/>
      <c r="C78" s="43"/>
      <c r="D78" s="43"/>
      <c r="E78" s="43"/>
      <c r="F78" s="72"/>
      <c r="G78" s="97" t="s">
        <v>64</v>
      </c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99"/>
      <c r="AK78" s="71"/>
      <c r="AL78" s="69"/>
      <c r="AM78" s="69"/>
      <c r="AN78" s="69"/>
      <c r="AO78" s="69"/>
      <c r="AP78" s="70"/>
      <c r="AQ78" s="48"/>
      <c r="AR78" s="67"/>
      <c r="AS78" s="67"/>
      <c r="AT78" s="67"/>
      <c r="AU78" s="67"/>
      <c r="AV78" s="67"/>
      <c r="AW78" s="67"/>
      <c r="AX78" s="67"/>
      <c r="AY78" s="50"/>
      <c r="AZ78" s="48"/>
      <c r="BA78" s="67"/>
      <c r="BB78" s="67"/>
      <c r="BC78" s="67"/>
      <c r="BD78" s="67"/>
      <c r="BE78" s="67"/>
      <c r="BF78" s="67"/>
      <c r="BG78" s="67"/>
      <c r="BH78" s="50"/>
      <c r="BI78" s="36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8"/>
    </row>
    <row r="79" spans="1:81" ht="15" customHeight="1" x14ac:dyDescent="0.25">
      <c r="A79" s="42"/>
      <c r="B79" s="43"/>
      <c r="C79" s="43"/>
      <c r="D79" s="43"/>
      <c r="E79" s="43"/>
      <c r="F79" s="72"/>
      <c r="G79" s="97" t="s">
        <v>65</v>
      </c>
      <c r="H79" s="105"/>
      <c r="I79" s="105"/>
      <c r="J79" s="105"/>
      <c r="K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  <c r="V79" s="105"/>
      <c r="W79" s="105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  <c r="AI79" s="105"/>
      <c r="AJ79" s="99"/>
      <c r="AK79" s="71"/>
      <c r="AL79" s="69"/>
      <c r="AM79" s="69"/>
      <c r="AN79" s="69"/>
      <c r="AO79" s="69"/>
      <c r="AP79" s="70"/>
      <c r="AQ79" s="48"/>
      <c r="AR79" s="67"/>
      <c r="AS79" s="67"/>
      <c r="AT79" s="67"/>
      <c r="AU79" s="67"/>
      <c r="AV79" s="67"/>
      <c r="AW79" s="67"/>
      <c r="AX79" s="67"/>
      <c r="AY79" s="50"/>
      <c r="AZ79" s="48"/>
      <c r="BA79" s="67"/>
      <c r="BB79" s="67"/>
      <c r="BC79" s="67"/>
      <c r="BD79" s="67"/>
      <c r="BE79" s="67"/>
      <c r="BF79" s="67"/>
      <c r="BG79" s="67"/>
      <c r="BH79" s="50"/>
      <c r="BI79" s="36"/>
      <c r="BJ79" s="37"/>
      <c r="BK79" s="37"/>
      <c r="BL79" s="37"/>
      <c r="BM79" s="37"/>
      <c r="BN79" s="37"/>
      <c r="BO79" s="37"/>
      <c r="BP79" s="37"/>
      <c r="BQ79" s="37"/>
      <c r="BR79" s="37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8"/>
    </row>
    <row r="80" spans="1:81" s="5" customFormat="1" ht="15" customHeight="1" x14ac:dyDescent="0.25">
      <c r="A80" s="42"/>
      <c r="B80" s="43"/>
      <c r="C80" s="43"/>
      <c r="D80" s="43"/>
      <c r="E80" s="43"/>
      <c r="F80" s="72"/>
      <c r="G80" s="97" t="s">
        <v>66</v>
      </c>
      <c r="H80" s="105"/>
      <c r="I80" s="105"/>
      <c r="J80" s="105"/>
      <c r="K80" s="105"/>
      <c r="L80" s="105"/>
      <c r="M80" s="105"/>
      <c r="N80" s="105"/>
      <c r="O80" s="105"/>
      <c r="P80" s="105"/>
      <c r="Q80" s="105"/>
      <c r="R80" s="105"/>
      <c r="S80" s="105"/>
      <c r="T80" s="105"/>
      <c r="U80" s="105"/>
      <c r="V80" s="105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  <c r="AI80" s="105"/>
      <c r="AJ80" s="99"/>
      <c r="AK80" s="71"/>
      <c r="AL80" s="69"/>
      <c r="AM80" s="69"/>
      <c r="AN80" s="69"/>
      <c r="AO80" s="69"/>
      <c r="AP80" s="70"/>
      <c r="AQ80" s="48"/>
      <c r="AR80" s="67"/>
      <c r="AS80" s="67"/>
      <c r="AT80" s="67"/>
      <c r="AU80" s="67"/>
      <c r="AV80" s="67"/>
      <c r="AW80" s="67"/>
      <c r="AX80" s="67"/>
      <c r="AY80" s="50"/>
      <c r="AZ80" s="48"/>
      <c r="BA80" s="67"/>
      <c r="BB80" s="67"/>
      <c r="BC80" s="67"/>
      <c r="BD80" s="67"/>
      <c r="BE80" s="67"/>
      <c r="BF80" s="67"/>
      <c r="BG80" s="67"/>
      <c r="BH80" s="50"/>
      <c r="BI80" s="36"/>
      <c r="BJ80" s="37"/>
      <c r="BK80" s="37"/>
      <c r="BL80" s="37"/>
      <c r="BM80" s="37"/>
      <c r="BN80" s="37"/>
      <c r="BO80" s="37"/>
      <c r="BP80" s="37"/>
      <c r="BQ80" s="37"/>
      <c r="BR80" s="37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8"/>
    </row>
    <row r="81" spans="1:81" s="5" customFormat="1" ht="15" customHeight="1" x14ac:dyDescent="0.25">
      <c r="A81" s="42"/>
      <c r="B81" s="43"/>
      <c r="C81" s="43"/>
      <c r="D81" s="43"/>
      <c r="E81" s="43"/>
      <c r="F81" s="72"/>
      <c r="G81" s="97" t="s">
        <v>67</v>
      </c>
      <c r="H81" s="105"/>
      <c r="I81" s="105"/>
      <c r="J81" s="105"/>
      <c r="K81" s="105"/>
      <c r="L81" s="105"/>
      <c r="M81" s="105"/>
      <c r="N81" s="105"/>
      <c r="O81" s="105"/>
      <c r="P81" s="105"/>
      <c r="Q81" s="105"/>
      <c r="R81" s="105"/>
      <c r="S81" s="105"/>
      <c r="T81" s="105"/>
      <c r="U81" s="105"/>
      <c r="V81" s="105"/>
      <c r="W81" s="105"/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  <c r="AI81" s="105"/>
      <c r="AJ81" s="99"/>
      <c r="AK81" s="71"/>
      <c r="AL81" s="69"/>
      <c r="AM81" s="69"/>
      <c r="AN81" s="69"/>
      <c r="AO81" s="69"/>
      <c r="AP81" s="70"/>
      <c r="AQ81" s="48"/>
      <c r="AR81" s="67"/>
      <c r="AS81" s="67"/>
      <c r="AT81" s="67"/>
      <c r="AU81" s="67"/>
      <c r="AV81" s="67"/>
      <c r="AW81" s="67"/>
      <c r="AX81" s="67"/>
      <c r="AY81" s="50"/>
      <c r="AZ81" s="48"/>
      <c r="BA81" s="67"/>
      <c r="BB81" s="67"/>
      <c r="BC81" s="67"/>
      <c r="BD81" s="67"/>
      <c r="BE81" s="67"/>
      <c r="BF81" s="67"/>
      <c r="BG81" s="67"/>
      <c r="BH81" s="50"/>
      <c r="BI81" s="36"/>
      <c r="BJ81" s="37"/>
      <c r="BK81" s="37"/>
      <c r="BL81" s="37"/>
      <c r="BM81" s="37"/>
      <c r="BN81" s="37"/>
      <c r="BO81" s="37"/>
      <c r="BP81" s="37"/>
      <c r="BQ81" s="37"/>
      <c r="BR81" s="37"/>
      <c r="BS81" s="37"/>
      <c r="BT81" s="37"/>
      <c r="BU81" s="37"/>
      <c r="BV81" s="37"/>
      <c r="BW81" s="37"/>
      <c r="BX81" s="37"/>
      <c r="BY81" s="37"/>
      <c r="BZ81" s="37"/>
      <c r="CA81" s="37"/>
      <c r="CB81" s="37"/>
      <c r="CC81" s="38"/>
    </row>
    <row r="82" spans="1:81" s="5" customFormat="1" ht="15" customHeight="1" x14ac:dyDescent="0.25">
      <c r="A82" s="42"/>
      <c r="B82" s="43"/>
      <c r="C82" s="43"/>
      <c r="D82" s="43"/>
      <c r="E82" s="43"/>
      <c r="F82" s="72"/>
      <c r="G82" s="97"/>
      <c r="H82" s="105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  <c r="AI82" s="105"/>
      <c r="AJ82" s="99"/>
      <c r="AK82" s="71"/>
      <c r="AL82" s="69"/>
      <c r="AM82" s="69"/>
      <c r="AN82" s="69"/>
      <c r="AO82" s="69"/>
      <c r="AP82" s="70"/>
      <c r="AQ82" s="48"/>
      <c r="AR82" s="67"/>
      <c r="AS82" s="67"/>
      <c r="AT82" s="67"/>
      <c r="AU82" s="67"/>
      <c r="AV82" s="67"/>
      <c r="AW82" s="67"/>
      <c r="AX82" s="67"/>
      <c r="AY82" s="50"/>
      <c r="AZ82" s="48"/>
      <c r="BA82" s="67"/>
      <c r="BB82" s="67"/>
      <c r="BC82" s="67"/>
      <c r="BD82" s="67"/>
      <c r="BE82" s="67"/>
      <c r="BF82" s="67"/>
      <c r="BG82" s="67"/>
      <c r="BH82" s="50"/>
      <c r="BI82" s="36"/>
      <c r="BJ82" s="37"/>
      <c r="BK82" s="37"/>
      <c r="BL82" s="37"/>
      <c r="BM82" s="37"/>
      <c r="BN82" s="37"/>
      <c r="BO82" s="37"/>
      <c r="BP82" s="37"/>
      <c r="BQ82" s="37"/>
      <c r="BR82" s="37"/>
      <c r="BS82" s="37"/>
      <c r="BT82" s="37"/>
      <c r="BU82" s="37"/>
      <c r="BV82" s="37"/>
      <c r="BW82" s="37"/>
      <c r="BX82" s="37"/>
      <c r="BY82" s="37"/>
      <c r="BZ82" s="37"/>
      <c r="CA82" s="37"/>
      <c r="CB82" s="37"/>
      <c r="CC82" s="38"/>
    </row>
    <row r="83" spans="1:81" s="5" customFormat="1" ht="15" customHeight="1" x14ac:dyDescent="0.25">
      <c r="A83" s="42"/>
      <c r="B83" s="43"/>
      <c r="C83" s="43"/>
      <c r="D83" s="43"/>
      <c r="E83" s="43"/>
      <c r="F83" s="72"/>
      <c r="G83" s="97"/>
      <c r="H83" s="105"/>
      <c r="I83" s="105"/>
      <c r="J83" s="105"/>
      <c r="K83" s="105"/>
      <c r="L83" s="105"/>
      <c r="M83" s="105"/>
      <c r="N83" s="105"/>
      <c r="O83" s="105"/>
      <c r="P83" s="105"/>
      <c r="Q83" s="105"/>
      <c r="R83" s="105"/>
      <c r="S83" s="105"/>
      <c r="T83" s="105"/>
      <c r="U83" s="105"/>
      <c r="V83" s="105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  <c r="AI83" s="105"/>
      <c r="AJ83" s="99"/>
      <c r="AK83" s="71"/>
      <c r="AL83" s="69"/>
      <c r="AM83" s="69"/>
      <c r="AN83" s="69"/>
      <c r="AO83" s="69"/>
      <c r="AP83" s="70"/>
      <c r="AQ83" s="48"/>
      <c r="AR83" s="67"/>
      <c r="AS83" s="67"/>
      <c r="AT83" s="67"/>
      <c r="AU83" s="67"/>
      <c r="AV83" s="67"/>
      <c r="AW83" s="67"/>
      <c r="AX83" s="67"/>
      <c r="AY83" s="50"/>
      <c r="AZ83" s="48"/>
      <c r="BA83" s="67"/>
      <c r="BB83" s="67"/>
      <c r="BC83" s="67"/>
      <c r="BD83" s="67"/>
      <c r="BE83" s="67"/>
      <c r="BF83" s="67"/>
      <c r="BG83" s="67"/>
      <c r="BH83" s="50"/>
      <c r="BI83" s="36"/>
      <c r="BJ83" s="37"/>
      <c r="BK83" s="37"/>
      <c r="BL83" s="37"/>
      <c r="BM83" s="37"/>
      <c r="BN83" s="37"/>
      <c r="BO83" s="37"/>
      <c r="BP83" s="37"/>
      <c r="BQ83" s="37"/>
      <c r="BR83" s="37"/>
      <c r="BS83" s="37"/>
      <c r="BT83" s="37"/>
      <c r="BU83" s="37"/>
      <c r="BV83" s="37"/>
      <c r="BW83" s="37"/>
      <c r="BX83" s="37"/>
      <c r="BY83" s="37"/>
      <c r="BZ83" s="37"/>
      <c r="CA83" s="37"/>
      <c r="CB83" s="37"/>
      <c r="CC83" s="38"/>
    </row>
    <row r="84" spans="1:81" s="5" customFormat="1" ht="15" customHeight="1" x14ac:dyDescent="0.25">
      <c r="A84" s="42"/>
      <c r="B84" s="43"/>
      <c r="C84" s="43"/>
      <c r="D84" s="43"/>
      <c r="E84" s="43"/>
      <c r="F84" s="72"/>
      <c r="G84" s="97"/>
      <c r="H84" s="105"/>
      <c r="I84" s="105"/>
      <c r="J84" s="105"/>
      <c r="K84" s="105"/>
      <c r="L84" s="105"/>
      <c r="M84" s="105"/>
      <c r="N84" s="105"/>
      <c r="O84" s="105"/>
      <c r="P84" s="105"/>
      <c r="Q84" s="105"/>
      <c r="R84" s="105"/>
      <c r="S84" s="105"/>
      <c r="T84" s="105"/>
      <c r="U84" s="105"/>
      <c r="V84" s="105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  <c r="AI84" s="105"/>
      <c r="AJ84" s="99"/>
      <c r="AK84" s="71"/>
      <c r="AL84" s="69"/>
      <c r="AM84" s="69"/>
      <c r="AN84" s="69"/>
      <c r="AO84" s="69"/>
      <c r="AP84" s="70"/>
      <c r="AQ84" s="48"/>
      <c r="AR84" s="67"/>
      <c r="AS84" s="67"/>
      <c r="AT84" s="67"/>
      <c r="AU84" s="67"/>
      <c r="AV84" s="67"/>
      <c r="AW84" s="67"/>
      <c r="AX84" s="67"/>
      <c r="AY84" s="50"/>
      <c r="AZ84" s="48"/>
      <c r="BA84" s="67"/>
      <c r="BB84" s="67"/>
      <c r="BC84" s="67"/>
      <c r="BD84" s="67"/>
      <c r="BE84" s="67"/>
      <c r="BF84" s="67"/>
      <c r="BG84" s="67"/>
      <c r="BH84" s="50"/>
      <c r="BI84" s="36"/>
      <c r="BJ84" s="37"/>
      <c r="BK84" s="37"/>
      <c r="BL84" s="37"/>
      <c r="BM84" s="37"/>
      <c r="BN84" s="37"/>
      <c r="BO84" s="37"/>
      <c r="BP84" s="37"/>
      <c r="BQ84" s="37"/>
      <c r="BR84" s="37"/>
      <c r="BS84" s="37"/>
      <c r="BT84" s="37"/>
      <c r="BU84" s="37"/>
      <c r="BV84" s="37"/>
      <c r="BW84" s="37"/>
      <c r="BX84" s="37"/>
      <c r="BY84" s="37"/>
      <c r="BZ84" s="37"/>
      <c r="CA84" s="37"/>
      <c r="CB84" s="37"/>
      <c r="CC84" s="38"/>
    </row>
    <row r="85" spans="1:81" s="5" customFormat="1" ht="15" customHeight="1" x14ac:dyDescent="0.25">
      <c r="A85" s="42"/>
      <c r="B85" s="43"/>
      <c r="C85" s="43"/>
      <c r="D85" s="43"/>
      <c r="E85" s="43"/>
      <c r="F85" s="72"/>
      <c r="G85" s="97"/>
      <c r="H85" s="105"/>
      <c r="I85" s="105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5"/>
      <c r="AJ85" s="99"/>
      <c r="AK85" s="71"/>
      <c r="AL85" s="69"/>
      <c r="AM85" s="69"/>
      <c r="AN85" s="69"/>
      <c r="AO85" s="69"/>
      <c r="AP85" s="70"/>
      <c r="AQ85" s="48"/>
      <c r="AR85" s="67"/>
      <c r="AS85" s="67"/>
      <c r="AT85" s="67"/>
      <c r="AU85" s="67"/>
      <c r="AV85" s="67"/>
      <c r="AW85" s="67"/>
      <c r="AX85" s="67"/>
      <c r="AY85" s="50"/>
      <c r="AZ85" s="48"/>
      <c r="BA85" s="67"/>
      <c r="BB85" s="67"/>
      <c r="BC85" s="67"/>
      <c r="BD85" s="67"/>
      <c r="BE85" s="67"/>
      <c r="BF85" s="67"/>
      <c r="BG85" s="67"/>
      <c r="BH85" s="50"/>
      <c r="BI85" s="36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8"/>
    </row>
    <row r="86" spans="1:81" ht="15" customHeight="1" x14ac:dyDescent="0.25">
      <c r="A86" s="42"/>
      <c r="B86" s="43"/>
      <c r="C86" s="43"/>
      <c r="D86" s="43"/>
      <c r="E86" s="43"/>
      <c r="F86" s="72"/>
      <c r="G86" s="97"/>
      <c r="H86" s="105"/>
      <c r="I86" s="105"/>
      <c r="J86" s="105"/>
      <c r="K86" s="105"/>
      <c r="L86" s="105"/>
      <c r="M86" s="105"/>
      <c r="N86" s="105"/>
      <c r="O86" s="105"/>
      <c r="P86" s="105"/>
      <c r="Q86" s="105"/>
      <c r="R86" s="105"/>
      <c r="S86" s="105"/>
      <c r="T86" s="105"/>
      <c r="U86" s="105"/>
      <c r="V86" s="105"/>
      <c r="W86" s="105"/>
      <c r="X86" s="105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  <c r="AI86" s="105"/>
      <c r="AJ86" s="99"/>
      <c r="AK86" s="71"/>
      <c r="AL86" s="69"/>
      <c r="AM86" s="69"/>
      <c r="AN86" s="69"/>
      <c r="AO86" s="69"/>
      <c r="AP86" s="70"/>
      <c r="AQ86" s="48"/>
      <c r="AR86" s="67"/>
      <c r="AS86" s="67"/>
      <c r="AT86" s="67"/>
      <c r="AU86" s="67"/>
      <c r="AV86" s="67"/>
      <c r="AW86" s="67"/>
      <c r="AX86" s="67"/>
      <c r="AY86" s="50"/>
      <c r="AZ86" s="48"/>
      <c r="BA86" s="67"/>
      <c r="BB86" s="67"/>
      <c r="BC86" s="67"/>
      <c r="BD86" s="67"/>
      <c r="BE86" s="67"/>
      <c r="BF86" s="67"/>
      <c r="BG86" s="67"/>
      <c r="BH86" s="50"/>
      <c r="BI86" s="36"/>
      <c r="BJ86" s="37"/>
      <c r="BK86" s="37"/>
      <c r="BL86" s="37"/>
      <c r="BM86" s="37"/>
      <c r="BN86" s="37"/>
      <c r="BO86" s="37"/>
      <c r="BP86" s="37"/>
      <c r="BQ86" s="37"/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8"/>
    </row>
    <row r="87" spans="1:81" ht="15" customHeight="1" x14ac:dyDescent="0.25">
      <c r="A87" s="45"/>
      <c r="B87" s="46"/>
      <c r="C87" s="46"/>
      <c r="D87" s="46"/>
      <c r="E87" s="46"/>
      <c r="F87" s="46"/>
      <c r="G87" s="100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  <c r="AE87" s="87"/>
      <c r="AF87" s="87"/>
      <c r="AG87" s="87"/>
      <c r="AH87" s="87"/>
      <c r="AI87" s="87"/>
      <c r="AJ87" s="101"/>
      <c r="AK87" s="14"/>
      <c r="AL87" s="14"/>
      <c r="AM87" s="14"/>
      <c r="AN87" s="14"/>
      <c r="AO87" s="14"/>
      <c r="AP87" s="15"/>
      <c r="AQ87" s="19"/>
      <c r="AR87" s="20"/>
      <c r="AS87" s="20"/>
      <c r="AT87" s="20"/>
      <c r="AU87" s="20"/>
      <c r="AV87" s="20"/>
      <c r="AW87" s="20"/>
      <c r="AX87" s="20"/>
      <c r="AY87" s="21"/>
      <c r="AZ87" s="19"/>
      <c r="BA87" s="20"/>
      <c r="BB87" s="20"/>
      <c r="BC87" s="20"/>
      <c r="BD87" s="20"/>
      <c r="BE87" s="20"/>
      <c r="BF87" s="20"/>
      <c r="BG87" s="20"/>
      <c r="BH87" s="21"/>
      <c r="BI87" s="33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  <c r="CA87" s="34"/>
      <c r="CB87" s="34"/>
      <c r="CC87" s="35"/>
    </row>
    <row r="88" spans="1:81" ht="15" customHeight="1" x14ac:dyDescent="0.25">
      <c r="A88" s="39" t="s">
        <v>151</v>
      </c>
      <c r="B88" s="40"/>
      <c r="C88" s="40"/>
      <c r="D88" s="40"/>
      <c r="E88" s="40"/>
      <c r="F88" s="41"/>
      <c r="G88" s="65" t="s">
        <v>152</v>
      </c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10" t="s">
        <v>4</v>
      </c>
      <c r="AL88" s="11"/>
      <c r="AM88" s="11"/>
      <c r="AN88" s="11"/>
      <c r="AO88" s="11"/>
      <c r="AP88" s="12"/>
      <c r="AQ88" s="16">
        <v>0</v>
      </c>
      <c r="AR88" s="17"/>
      <c r="AS88" s="17"/>
      <c r="AT88" s="17"/>
      <c r="AU88" s="17"/>
      <c r="AV88" s="17"/>
      <c r="AW88" s="17"/>
      <c r="AX88" s="17"/>
      <c r="AY88" s="18"/>
      <c r="AZ88" s="16">
        <v>0</v>
      </c>
      <c r="BA88" s="17"/>
      <c r="BB88" s="17"/>
      <c r="BC88" s="17"/>
      <c r="BD88" s="17"/>
      <c r="BE88" s="17"/>
      <c r="BF88" s="17"/>
      <c r="BG88" s="17"/>
      <c r="BH88" s="18"/>
      <c r="BI88" s="23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5"/>
    </row>
    <row r="89" spans="1:81" ht="15" customHeight="1" x14ac:dyDescent="0.25">
      <c r="A89" s="45"/>
      <c r="B89" s="46"/>
      <c r="C89" s="46"/>
      <c r="D89" s="46"/>
      <c r="E89" s="46"/>
      <c r="F89" s="47"/>
      <c r="G89" s="22" t="s">
        <v>37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13"/>
      <c r="AL89" s="14"/>
      <c r="AM89" s="14"/>
      <c r="AN89" s="14"/>
      <c r="AO89" s="14"/>
      <c r="AP89" s="15"/>
      <c r="AQ89" s="19"/>
      <c r="AR89" s="20"/>
      <c r="AS89" s="20"/>
      <c r="AT89" s="20"/>
      <c r="AU89" s="20"/>
      <c r="AV89" s="20"/>
      <c r="AW89" s="20"/>
      <c r="AX89" s="20"/>
      <c r="AY89" s="21"/>
      <c r="AZ89" s="19"/>
      <c r="BA89" s="20"/>
      <c r="BB89" s="20"/>
      <c r="BC89" s="20"/>
      <c r="BD89" s="20"/>
      <c r="BE89" s="20"/>
      <c r="BF89" s="20"/>
      <c r="BG89" s="20"/>
      <c r="BH89" s="21"/>
      <c r="BI89" s="33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35"/>
    </row>
    <row r="90" spans="1:81" ht="15" customHeight="1" x14ac:dyDescent="0.25">
      <c r="A90" s="39" t="s">
        <v>59</v>
      </c>
      <c r="B90" s="40"/>
      <c r="C90" s="40"/>
      <c r="D90" s="40"/>
      <c r="E90" s="40"/>
      <c r="F90" s="41"/>
      <c r="G90" s="9" t="s">
        <v>153</v>
      </c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10" t="s">
        <v>4</v>
      </c>
      <c r="AL90" s="11"/>
      <c r="AM90" s="11"/>
      <c r="AN90" s="11"/>
      <c r="AO90" s="11"/>
      <c r="AP90" s="12"/>
      <c r="AQ90" s="16">
        <v>-71299.399999999994</v>
      </c>
      <c r="AR90" s="17"/>
      <c r="AS90" s="17"/>
      <c r="AT90" s="17"/>
      <c r="AU90" s="17"/>
      <c r="AV90" s="17"/>
      <c r="AW90" s="17"/>
      <c r="AX90" s="17"/>
      <c r="AY90" s="18"/>
      <c r="AZ90" s="16">
        <f>AQ90</f>
        <v>-71299.399999999994</v>
      </c>
      <c r="BA90" s="17"/>
      <c r="BB90" s="17"/>
      <c r="BC90" s="17"/>
      <c r="BD90" s="17"/>
      <c r="BE90" s="17"/>
      <c r="BF90" s="17"/>
      <c r="BG90" s="17"/>
      <c r="BH90" s="18"/>
      <c r="BI90" s="23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5"/>
    </row>
    <row r="91" spans="1:81" ht="15" customHeight="1" x14ac:dyDescent="0.25">
      <c r="A91" s="42"/>
      <c r="B91" s="43"/>
      <c r="C91" s="43"/>
      <c r="D91" s="43"/>
      <c r="E91" s="43"/>
      <c r="F91" s="44"/>
      <c r="G91" s="65" t="s">
        <v>8</v>
      </c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65"/>
      <c r="AJ91" s="65"/>
      <c r="AK91" s="68"/>
      <c r="AL91" s="69"/>
      <c r="AM91" s="69"/>
      <c r="AN91" s="69"/>
      <c r="AO91" s="69"/>
      <c r="AP91" s="70"/>
      <c r="AQ91" s="48"/>
      <c r="AR91" s="67"/>
      <c r="AS91" s="67"/>
      <c r="AT91" s="67"/>
      <c r="AU91" s="67"/>
      <c r="AV91" s="67"/>
      <c r="AW91" s="67"/>
      <c r="AX91" s="67"/>
      <c r="AY91" s="50"/>
      <c r="AZ91" s="48"/>
      <c r="BA91" s="67"/>
      <c r="BB91" s="67"/>
      <c r="BC91" s="67"/>
      <c r="BD91" s="67"/>
      <c r="BE91" s="67"/>
      <c r="BF91" s="67"/>
      <c r="BG91" s="67"/>
      <c r="BH91" s="50"/>
      <c r="BI91" s="36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  <c r="BZ91" s="37"/>
      <c r="CA91" s="37"/>
      <c r="CB91" s="37"/>
      <c r="CC91" s="38"/>
    </row>
    <row r="92" spans="1:81" ht="15" customHeight="1" x14ac:dyDescent="0.25">
      <c r="A92" s="45"/>
      <c r="B92" s="46"/>
      <c r="C92" s="46"/>
      <c r="D92" s="46"/>
      <c r="E92" s="46"/>
      <c r="F92" s="47"/>
      <c r="G92" s="22" t="s">
        <v>9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13"/>
      <c r="AL92" s="14"/>
      <c r="AM92" s="14"/>
      <c r="AN92" s="14"/>
      <c r="AO92" s="14"/>
      <c r="AP92" s="15"/>
      <c r="AQ92" s="19"/>
      <c r="AR92" s="20"/>
      <c r="AS92" s="20"/>
      <c r="AT92" s="20"/>
      <c r="AU92" s="20"/>
      <c r="AV92" s="20"/>
      <c r="AW92" s="20"/>
      <c r="AX92" s="20"/>
      <c r="AY92" s="21"/>
      <c r="AZ92" s="19"/>
      <c r="BA92" s="20"/>
      <c r="BB92" s="20"/>
      <c r="BC92" s="20"/>
      <c r="BD92" s="20"/>
      <c r="BE92" s="20"/>
      <c r="BF92" s="20"/>
      <c r="BG92" s="20"/>
      <c r="BH92" s="21"/>
      <c r="BI92" s="33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  <c r="CB92" s="34"/>
      <c r="CC92" s="35"/>
    </row>
    <row r="93" spans="1:81" ht="15" customHeight="1" x14ac:dyDescent="0.25">
      <c r="A93" s="39" t="s">
        <v>74</v>
      </c>
      <c r="B93" s="40"/>
      <c r="C93" s="40"/>
      <c r="D93" s="40"/>
      <c r="E93" s="40"/>
      <c r="F93" s="41"/>
      <c r="G93" s="9" t="s">
        <v>12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10" t="s">
        <v>4</v>
      </c>
      <c r="AL93" s="11"/>
      <c r="AM93" s="11"/>
      <c r="AN93" s="11"/>
      <c r="AO93" s="11"/>
      <c r="AP93" s="12"/>
      <c r="AQ93" s="16">
        <f>AQ26+AQ33+AQ31</f>
        <v>1624.48</v>
      </c>
      <c r="AR93" s="17"/>
      <c r="AS93" s="17"/>
      <c r="AT93" s="17"/>
      <c r="AU93" s="17"/>
      <c r="AV93" s="17"/>
      <c r="AW93" s="17"/>
      <c r="AX93" s="17"/>
      <c r="AY93" s="18"/>
      <c r="AZ93" s="16">
        <f>AZ26+AZ33+AZ31</f>
        <v>8057.2000000000007</v>
      </c>
      <c r="BA93" s="17"/>
      <c r="BB93" s="17"/>
      <c r="BC93" s="17"/>
      <c r="BD93" s="17"/>
      <c r="BE93" s="17"/>
      <c r="BF93" s="17"/>
      <c r="BG93" s="17"/>
      <c r="BH93" s="18"/>
      <c r="BI93" s="23" t="s">
        <v>208</v>
      </c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5"/>
    </row>
    <row r="94" spans="1:81" ht="15" customHeight="1" x14ac:dyDescent="0.25">
      <c r="A94" s="45"/>
      <c r="B94" s="46"/>
      <c r="C94" s="46"/>
      <c r="D94" s="46"/>
      <c r="E94" s="46"/>
      <c r="F94" s="47"/>
      <c r="G94" s="22" t="s">
        <v>211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13"/>
      <c r="AL94" s="14"/>
      <c r="AM94" s="14"/>
      <c r="AN94" s="14"/>
      <c r="AO94" s="14"/>
      <c r="AP94" s="15"/>
      <c r="AQ94" s="19"/>
      <c r="AR94" s="20"/>
      <c r="AS94" s="20"/>
      <c r="AT94" s="20"/>
      <c r="AU94" s="20"/>
      <c r="AV94" s="20"/>
      <c r="AW94" s="20"/>
      <c r="AX94" s="20"/>
      <c r="AY94" s="21"/>
      <c r="AZ94" s="19"/>
      <c r="BA94" s="20"/>
      <c r="BB94" s="20"/>
      <c r="BC94" s="20"/>
      <c r="BD94" s="20"/>
      <c r="BE94" s="20"/>
      <c r="BF94" s="20"/>
      <c r="BG94" s="20"/>
      <c r="BH94" s="21"/>
      <c r="BI94" s="33"/>
      <c r="BJ94" s="34"/>
      <c r="BK94" s="34"/>
      <c r="BL94" s="34"/>
      <c r="BM94" s="34"/>
      <c r="BN94" s="34"/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  <c r="CA94" s="34"/>
      <c r="CB94" s="34"/>
      <c r="CC94" s="35"/>
    </row>
    <row r="95" spans="1:81" ht="15" customHeight="1" x14ac:dyDescent="0.25">
      <c r="A95" s="39" t="s">
        <v>76</v>
      </c>
      <c r="B95" s="40"/>
      <c r="C95" s="40"/>
      <c r="D95" s="40"/>
      <c r="E95" s="40"/>
      <c r="F95" s="41"/>
      <c r="G95" s="9" t="s">
        <v>10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10" t="s">
        <v>4</v>
      </c>
      <c r="AL95" s="11"/>
      <c r="AM95" s="11"/>
      <c r="AN95" s="11"/>
      <c r="AO95" s="11"/>
      <c r="AP95" s="12"/>
      <c r="AQ95" s="16">
        <f>AQ98*AQ101</f>
        <v>55317.2376</v>
      </c>
      <c r="AR95" s="17"/>
      <c r="AS95" s="17"/>
      <c r="AT95" s="17"/>
      <c r="AU95" s="17"/>
      <c r="AV95" s="17"/>
      <c r="AW95" s="17"/>
      <c r="AX95" s="17"/>
      <c r="AY95" s="18"/>
      <c r="AZ95" s="16">
        <f>AZ98*AZ101</f>
        <v>52110.313238385002</v>
      </c>
      <c r="BA95" s="17"/>
      <c r="BB95" s="17"/>
      <c r="BC95" s="17"/>
      <c r="BD95" s="17"/>
      <c r="BE95" s="17"/>
      <c r="BF95" s="17"/>
      <c r="BG95" s="17"/>
      <c r="BH95" s="18"/>
      <c r="BI95" s="23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5"/>
    </row>
    <row r="96" spans="1:81" ht="15" customHeight="1" x14ac:dyDescent="0.25">
      <c r="A96" s="42"/>
      <c r="B96" s="43"/>
      <c r="C96" s="43"/>
      <c r="D96" s="43"/>
      <c r="E96" s="43"/>
      <c r="F96" s="44"/>
      <c r="G96" s="65" t="s">
        <v>77</v>
      </c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65"/>
      <c r="AH96" s="65"/>
      <c r="AI96" s="65"/>
      <c r="AJ96" s="65"/>
      <c r="AK96" s="68"/>
      <c r="AL96" s="69"/>
      <c r="AM96" s="69"/>
      <c r="AN96" s="69"/>
      <c r="AO96" s="69"/>
      <c r="AP96" s="70"/>
      <c r="AQ96" s="48"/>
      <c r="AR96" s="67"/>
      <c r="AS96" s="67"/>
      <c r="AT96" s="67"/>
      <c r="AU96" s="67"/>
      <c r="AV96" s="67"/>
      <c r="AW96" s="67"/>
      <c r="AX96" s="67"/>
      <c r="AY96" s="50"/>
      <c r="AZ96" s="48"/>
      <c r="BA96" s="67"/>
      <c r="BB96" s="67"/>
      <c r="BC96" s="67"/>
      <c r="BD96" s="67"/>
      <c r="BE96" s="67"/>
      <c r="BF96" s="67"/>
      <c r="BG96" s="67"/>
      <c r="BH96" s="50"/>
      <c r="BI96" s="36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8"/>
    </row>
    <row r="97" spans="1:81" ht="15" customHeight="1" x14ac:dyDescent="0.25">
      <c r="A97" s="45"/>
      <c r="B97" s="46"/>
      <c r="C97" s="46"/>
      <c r="D97" s="46"/>
      <c r="E97" s="46"/>
      <c r="F97" s="47"/>
      <c r="G97" s="22" t="s">
        <v>78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13"/>
      <c r="AL97" s="14"/>
      <c r="AM97" s="14"/>
      <c r="AN97" s="14"/>
      <c r="AO97" s="14"/>
      <c r="AP97" s="15"/>
      <c r="AQ97" s="19"/>
      <c r="AR97" s="20"/>
      <c r="AS97" s="20"/>
      <c r="AT97" s="20"/>
      <c r="AU97" s="20"/>
      <c r="AV97" s="20"/>
      <c r="AW97" s="20"/>
      <c r="AX97" s="20"/>
      <c r="AY97" s="21"/>
      <c r="AZ97" s="19"/>
      <c r="BA97" s="20"/>
      <c r="BB97" s="20"/>
      <c r="BC97" s="20"/>
      <c r="BD97" s="20"/>
      <c r="BE97" s="20"/>
      <c r="BF97" s="20"/>
      <c r="BG97" s="20"/>
      <c r="BH97" s="21"/>
      <c r="BI97" s="33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5"/>
    </row>
    <row r="98" spans="1:81" ht="15" customHeight="1" x14ac:dyDescent="0.25">
      <c r="A98" s="39" t="s">
        <v>22</v>
      </c>
      <c r="B98" s="40"/>
      <c r="C98" s="40"/>
      <c r="D98" s="40"/>
      <c r="E98" s="40"/>
      <c r="F98" s="41"/>
      <c r="G98" s="9" t="s">
        <v>154</v>
      </c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10" t="s">
        <v>75</v>
      </c>
      <c r="AL98" s="11"/>
      <c r="AM98" s="11"/>
      <c r="AN98" s="11"/>
      <c r="AO98" s="11"/>
      <c r="AP98" s="12"/>
      <c r="AQ98" s="16">
        <v>15240</v>
      </c>
      <c r="AR98" s="17"/>
      <c r="AS98" s="17"/>
      <c r="AT98" s="17"/>
      <c r="AU98" s="17"/>
      <c r="AV98" s="17"/>
      <c r="AW98" s="17"/>
      <c r="AX98" s="17"/>
      <c r="AY98" s="18"/>
      <c r="AZ98" s="16">
        <f>13273635/1000</f>
        <v>13273.635</v>
      </c>
      <c r="BA98" s="17"/>
      <c r="BB98" s="17"/>
      <c r="BC98" s="17"/>
      <c r="BD98" s="17"/>
      <c r="BE98" s="17"/>
      <c r="BF98" s="17"/>
      <c r="BG98" s="17"/>
      <c r="BH98" s="18"/>
      <c r="BI98" s="6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8"/>
    </row>
    <row r="99" spans="1:81" ht="15" customHeight="1" x14ac:dyDescent="0.25">
      <c r="A99" s="42"/>
      <c r="B99" s="72"/>
      <c r="C99" s="72"/>
      <c r="D99" s="72"/>
      <c r="E99" s="72"/>
      <c r="F99" s="44"/>
      <c r="G99" s="78" t="s">
        <v>79</v>
      </c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  <c r="AB99" s="79"/>
      <c r="AC99" s="79"/>
      <c r="AD99" s="79"/>
      <c r="AE99" s="79"/>
      <c r="AF99" s="79"/>
      <c r="AG99" s="79"/>
      <c r="AH99" s="79"/>
      <c r="AI99" s="79"/>
      <c r="AJ99" s="80"/>
      <c r="AK99" s="68"/>
      <c r="AL99" s="71"/>
      <c r="AM99" s="71"/>
      <c r="AN99" s="71"/>
      <c r="AO99" s="71"/>
      <c r="AP99" s="70"/>
      <c r="AQ99" s="48"/>
      <c r="AR99" s="49"/>
      <c r="AS99" s="49"/>
      <c r="AT99" s="49"/>
      <c r="AU99" s="49"/>
      <c r="AV99" s="49"/>
      <c r="AW99" s="49"/>
      <c r="AX99" s="49"/>
      <c r="AY99" s="50"/>
      <c r="AZ99" s="48"/>
      <c r="BA99" s="49"/>
      <c r="BB99" s="49"/>
      <c r="BC99" s="49"/>
      <c r="BD99" s="49"/>
      <c r="BE99" s="49"/>
      <c r="BF99" s="49"/>
      <c r="BG99" s="49"/>
      <c r="BH99" s="50"/>
      <c r="BI99" s="51"/>
      <c r="BJ99" s="52"/>
      <c r="BK99" s="52"/>
      <c r="BL99" s="52"/>
      <c r="BM99" s="52"/>
      <c r="BN99" s="52"/>
      <c r="BO99" s="52"/>
      <c r="BP99" s="52"/>
      <c r="BQ99" s="52"/>
      <c r="BR99" s="52"/>
      <c r="BS99" s="52"/>
      <c r="BT99" s="52"/>
      <c r="BU99" s="52"/>
      <c r="BV99" s="52"/>
      <c r="BW99" s="52"/>
      <c r="BX99" s="52"/>
      <c r="BY99" s="52"/>
      <c r="BZ99" s="52"/>
      <c r="CA99" s="52"/>
      <c r="CB99" s="52"/>
      <c r="CC99" s="53"/>
    </row>
    <row r="100" spans="1:81" ht="15" customHeight="1" x14ac:dyDescent="0.25">
      <c r="A100" s="45"/>
      <c r="B100" s="46"/>
      <c r="C100" s="46"/>
      <c r="D100" s="46"/>
      <c r="E100" s="46"/>
      <c r="F100" s="47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13"/>
      <c r="AL100" s="14"/>
      <c r="AM100" s="14"/>
      <c r="AN100" s="14"/>
      <c r="AO100" s="14"/>
      <c r="AP100" s="15"/>
      <c r="AQ100" s="19"/>
      <c r="AR100" s="20"/>
      <c r="AS100" s="20"/>
      <c r="AT100" s="20"/>
      <c r="AU100" s="20"/>
      <c r="AV100" s="20"/>
      <c r="AW100" s="20"/>
      <c r="AX100" s="20"/>
      <c r="AY100" s="21"/>
      <c r="AZ100" s="19"/>
      <c r="BA100" s="20"/>
      <c r="BB100" s="20"/>
      <c r="BC100" s="20"/>
      <c r="BD100" s="20"/>
      <c r="BE100" s="20"/>
      <c r="BF100" s="20"/>
      <c r="BG100" s="20"/>
      <c r="BH100" s="21"/>
      <c r="BI100" s="54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6"/>
    </row>
    <row r="101" spans="1:81" ht="15" customHeight="1" x14ac:dyDescent="0.25">
      <c r="A101" s="39" t="s">
        <v>44</v>
      </c>
      <c r="B101" s="40"/>
      <c r="C101" s="40"/>
      <c r="D101" s="40"/>
      <c r="E101" s="40"/>
      <c r="F101" s="41"/>
      <c r="G101" s="9" t="s">
        <v>154</v>
      </c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10" t="s">
        <v>4</v>
      </c>
      <c r="AL101" s="11"/>
      <c r="AM101" s="11"/>
      <c r="AN101" s="11"/>
      <c r="AO101" s="11"/>
      <c r="AP101" s="12"/>
      <c r="AQ101" s="16">
        <f>3629.74/1000</f>
        <v>3.62974</v>
      </c>
      <c r="AR101" s="17"/>
      <c r="AS101" s="17"/>
      <c r="AT101" s="17"/>
      <c r="AU101" s="17"/>
      <c r="AV101" s="17"/>
      <c r="AW101" s="17"/>
      <c r="AX101" s="17"/>
      <c r="AY101" s="18"/>
      <c r="AZ101" s="16">
        <v>3.9258510000000002</v>
      </c>
      <c r="BA101" s="17"/>
      <c r="BB101" s="17"/>
      <c r="BC101" s="17"/>
      <c r="BD101" s="17"/>
      <c r="BE101" s="17"/>
      <c r="BF101" s="17"/>
      <c r="BG101" s="17"/>
      <c r="BH101" s="18"/>
      <c r="BI101" s="23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5"/>
    </row>
    <row r="102" spans="1:81" ht="15" customHeight="1" x14ac:dyDescent="0.25">
      <c r="A102" s="42"/>
      <c r="B102" s="43"/>
      <c r="C102" s="43"/>
      <c r="D102" s="43"/>
      <c r="E102" s="43"/>
      <c r="F102" s="44"/>
      <c r="G102" s="65" t="s">
        <v>82</v>
      </c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65"/>
      <c r="AI102" s="65"/>
      <c r="AJ102" s="65"/>
      <c r="AK102" s="68"/>
      <c r="AL102" s="69"/>
      <c r="AM102" s="69"/>
      <c r="AN102" s="69"/>
      <c r="AO102" s="69"/>
      <c r="AP102" s="70"/>
      <c r="AQ102" s="48"/>
      <c r="AR102" s="67"/>
      <c r="AS102" s="67"/>
      <c r="AT102" s="67"/>
      <c r="AU102" s="67"/>
      <c r="AV102" s="67"/>
      <c r="AW102" s="67"/>
      <c r="AX102" s="67"/>
      <c r="AY102" s="50"/>
      <c r="AZ102" s="48"/>
      <c r="BA102" s="67"/>
      <c r="BB102" s="67"/>
      <c r="BC102" s="67"/>
      <c r="BD102" s="67"/>
      <c r="BE102" s="67"/>
      <c r="BF102" s="67"/>
      <c r="BG102" s="67"/>
      <c r="BH102" s="50"/>
      <c r="BI102" s="36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  <c r="CC102" s="38"/>
    </row>
    <row r="103" spans="1:81" ht="15" customHeight="1" x14ac:dyDescent="0.25">
      <c r="A103" s="42"/>
      <c r="B103" s="43"/>
      <c r="C103" s="43"/>
      <c r="D103" s="43"/>
      <c r="E103" s="43"/>
      <c r="F103" s="44"/>
      <c r="G103" s="65" t="s">
        <v>83</v>
      </c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  <c r="AA103" s="65"/>
      <c r="AB103" s="65"/>
      <c r="AC103" s="65"/>
      <c r="AD103" s="65"/>
      <c r="AE103" s="65"/>
      <c r="AF103" s="65"/>
      <c r="AG103" s="65"/>
      <c r="AH103" s="65"/>
      <c r="AI103" s="65"/>
      <c r="AJ103" s="65"/>
      <c r="AK103" s="68"/>
      <c r="AL103" s="69"/>
      <c r="AM103" s="69"/>
      <c r="AN103" s="69"/>
      <c r="AO103" s="69"/>
      <c r="AP103" s="70"/>
      <c r="AQ103" s="48"/>
      <c r="AR103" s="67"/>
      <c r="AS103" s="67"/>
      <c r="AT103" s="67"/>
      <c r="AU103" s="67"/>
      <c r="AV103" s="67"/>
      <c r="AW103" s="67"/>
      <c r="AX103" s="67"/>
      <c r="AY103" s="50"/>
      <c r="AZ103" s="48"/>
      <c r="BA103" s="67"/>
      <c r="BB103" s="67"/>
      <c r="BC103" s="67"/>
      <c r="BD103" s="67"/>
      <c r="BE103" s="67"/>
      <c r="BF103" s="67"/>
      <c r="BG103" s="67"/>
      <c r="BH103" s="50"/>
      <c r="BI103" s="36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  <c r="CC103" s="38"/>
    </row>
    <row r="104" spans="1:81" ht="15" customHeight="1" x14ac:dyDescent="0.25">
      <c r="A104" s="45"/>
      <c r="B104" s="46"/>
      <c r="C104" s="46"/>
      <c r="D104" s="46"/>
      <c r="E104" s="46"/>
      <c r="F104" s="47"/>
      <c r="G104" s="22" t="s">
        <v>84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13"/>
      <c r="AL104" s="14"/>
      <c r="AM104" s="14"/>
      <c r="AN104" s="14"/>
      <c r="AO104" s="14"/>
      <c r="AP104" s="15"/>
      <c r="AQ104" s="19"/>
      <c r="AR104" s="20"/>
      <c r="AS104" s="20"/>
      <c r="AT104" s="20"/>
      <c r="AU104" s="20"/>
      <c r="AV104" s="20"/>
      <c r="AW104" s="20"/>
      <c r="AX104" s="20"/>
      <c r="AY104" s="21"/>
      <c r="AZ104" s="19"/>
      <c r="BA104" s="20"/>
      <c r="BB104" s="20"/>
      <c r="BC104" s="20"/>
      <c r="BD104" s="20"/>
      <c r="BE104" s="20"/>
      <c r="BF104" s="20"/>
      <c r="BG104" s="20"/>
      <c r="BH104" s="21"/>
      <c r="BI104" s="33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  <c r="CA104" s="34"/>
      <c r="CB104" s="34"/>
      <c r="CC104" s="35"/>
    </row>
    <row r="105" spans="1:81" ht="15" customHeight="1" x14ac:dyDescent="0.25">
      <c r="A105" s="39" t="s">
        <v>80</v>
      </c>
      <c r="B105" s="40"/>
      <c r="C105" s="40"/>
      <c r="D105" s="40"/>
      <c r="E105" s="40"/>
      <c r="F105" s="41"/>
      <c r="G105" s="9" t="s">
        <v>86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10" t="s">
        <v>81</v>
      </c>
      <c r="AL105" s="11"/>
      <c r="AM105" s="11"/>
      <c r="AN105" s="11"/>
      <c r="AO105" s="11"/>
      <c r="AP105" s="12"/>
      <c r="AQ105" s="16" t="s">
        <v>81</v>
      </c>
      <c r="AR105" s="17"/>
      <c r="AS105" s="17"/>
      <c r="AT105" s="17"/>
      <c r="AU105" s="17"/>
      <c r="AV105" s="17"/>
      <c r="AW105" s="17"/>
      <c r="AX105" s="17"/>
      <c r="AY105" s="18"/>
      <c r="AZ105" s="16" t="s">
        <v>81</v>
      </c>
      <c r="BA105" s="17"/>
      <c r="BB105" s="17"/>
      <c r="BC105" s="17"/>
      <c r="BD105" s="17"/>
      <c r="BE105" s="17"/>
      <c r="BF105" s="17"/>
      <c r="BG105" s="17"/>
      <c r="BH105" s="18"/>
      <c r="BI105" s="39" t="s">
        <v>81</v>
      </c>
      <c r="BJ105" s="40"/>
      <c r="BK105" s="40"/>
      <c r="BL105" s="40"/>
      <c r="BM105" s="40"/>
      <c r="BN105" s="40"/>
      <c r="BO105" s="40"/>
      <c r="BP105" s="40"/>
      <c r="BQ105" s="40"/>
      <c r="BR105" s="40"/>
      <c r="BS105" s="40"/>
      <c r="BT105" s="40"/>
      <c r="BU105" s="40"/>
      <c r="BV105" s="40"/>
      <c r="BW105" s="40"/>
      <c r="BX105" s="40"/>
      <c r="BY105" s="40"/>
      <c r="BZ105" s="40"/>
      <c r="CA105" s="40"/>
      <c r="CB105" s="40"/>
      <c r="CC105" s="41"/>
    </row>
    <row r="106" spans="1:81" ht="15" customHeight="1" x14ac:dyDescent="0.25">
      <c r="A106" s="42"/>
      <c r="B106" s="43"/>
      <c r="C106" s="43"/>
      <c r="D106" s="43"/>
      <c r="E106" s="43"/>
      <c r="F106" s="44"/>
      <c r="G106" s="65" t="s">
        <v>87</v>
      </c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  <c r="AE106" s="65"/>
      <c r="AF106" s="65"/>
      <c r="AG106" s="65"/>
      <c r="AH106" s="65"/>
      <c r="AI106" s="65"/>
      <c r="AJ106" s="65"/>
      <c r="AK106" s="68"/>
      <c r="AL106" s="69"/>
      <c r="AM106" s="69"/>
      <c r="AN106" s="69"/>
      <c r="AO106" s="69"/>
      <c r="AP106" s="70"/>
      <c r="AQ106" s="48"/>
      <c r="AR106" s="67"/>
      <c r="AS106" s="67"/>
      <c r="AT106" s="67"/>
      <c r="AU106" s="67"/>
      <c r="AV106" s="67"/>
      <c r="AW106" s="67"/>
      <c r="AX106" s="67"/>
      <c r="AY106" s="50"/>
      <c r="AZ106" s="48"/>
      <c r="BA106" s="67"/>
      <c r="BB106" s="67"/>
      <c r="BC106" s="67"/>
      <c r="BD106" s="67"/>
      <c r="BE106" s="67"/>
      <c r="BF106" s="67"/>
      <c r="BG106" s="67"/>
      <c r="BH106" s="50"/>
      <c r="BI106" s="42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4"/>
    </row>
    <row r="107" spans="1:81" ht="15" customHeight="1" x14ac:dyDescent="0.25">
      <c r="A107" s="42"/>
      <c r="B107" s="43"/>
      <c r="C107" s="43"/>
      <c r="D107" s="43"/>
      <c r="E107" s="43"/>
      <c r="F107" s="44"/>
      <c r="G107" s="65" t="s">
        <v>89</v>
      </c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  <c r="AA107" s="65"/>
      <c r="AB107" s="65"/>
      <c r="AC107" s="65"/>
      <c r="AD107" s="65"/>
      <c r="AE107" s="65"/>
      <c r="AF107" s="65"/>
      <c r="AG107" s="65"/>
      <c r="AH107" s="65"/>
      <c r="AI107" s="65"/>
      <c r="AJ107" s="65"/>
      <c r="AK107" s="68"/>
      <c r="AL107" s="69"/>
      <c r="AM107" s="69"/>
      <c r="AN107" s="69"/>
      <c r="AO107" s="69"/>
      <c r="AP107" s="70"/>
      <c r="AQ107" s="48"/>
      <c r="AR107" s="67"/>
      <c r="AS107" s="67"/>
      <c r="AT107" s="67"/>
      <c r="AU107" s="67"/>
      <c r="AV107" s="67"/>
      <c r="AW107" s="67"/>
      <c r="AX107" s="67"/>
      <c r="AY107" s="50"/>
      <c r="AZ107" s="48"/>
      <c r="BA107" s="67"/>
      <c r="BB107" s="67"/>
      <c r="BC107" s="67"/>
      <c r="BD107" s="67"/>
      <c r="BE107" s="67"/>
      <c r="BF107" s="67"/>
      <c r="BG107" s="67"/>
      <c r="BH107" s="50"/>
      <c r="BI107" s="42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4"/>
    </row>
    <row r="108" spans="1:81" ht="15" customHeight="1" x14ac:dyDescent="0.25">
      <c r="A108" s="45"/>
      <c r="B108" s="46"/>
      <c r="C108" s="46"/>
      <c r="D108" s="46"/>
      <c r="E108" s="46"/>
      <c r="F108" s="47"/>
      <c r="G108" s="22" t="s">
        <v>88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13"/>
      <c r="AL108" s="14"/>
      <c r="AM108" s="14"/>
      <c r="AN108" s="14"/>
      <c r="AO108" s="14"/>
      <c r="AP108" s="15"/>
      <c r="AQ108" s="19"/>
      <c r="AR108" s="20"/>
      <c r="AS108" s="20"/>
      <c r="AT108" s="20"/>
      <c r="AU108" s="20"/>
      <c r="AV108" s="20"/>
      <c r="AW108" s="20"/>
      <c r="AX108" s="20"/>
      <c r="AY108" s="21"/>
      <c r="AZ108" s="19"/>
      <c r="BA108" s="20"/>
      <c r="BB108" s="20"/>
      <c r="BC108" s="20"/>
      <c r="BD108" s="20"/>
      <c r="BE108" s="20"/>
      <c r="BF108" s="20"/>
      <c r="BG108" s="20"/>
      <c r="BH108" s="21"/>
      <c r="BI108" s="45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7"/>
    </row>
    <row r="109" spans="1:81" ht="15" customHeight="1" x14ac:dyDescent="0.25">
      <c r="A109" s="39" t="s">
        <v>21</v>
      </c>
      <c r="B109" s="40"/>
      <c r="C109" s="40"/>
      <c r="D109" s="40"/>
      <c r="E109" s="40"/>
      <c r="F109" s="41"/>
      <c r="G109" s="9" t="s">
        <v>92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10" t="s">
        <v>95</v>
      </c>
      <c r="AL109" s="11"/>
      <c r="AM109" s="11"/>
      <c r="AN109" s="11"/>
      <c r="AO109" s="11"/>
      <c r="AP109" s="12"/>
      <c r="AQ109" s="26">
        <v>2514</v>
      </c>
      <c r="AR109" s="27"/>
      <c r="AS109" s="27"/>
      <c r="AT109" s="27"/>
      <c r="AU109" s="27"/>
      <c r="AV109" s="27"/>
      <c r="AW109" s="27"/>
      <c r="AX109" s="27"/>
      <c r="AY109" s="28"/>
      <c r="AZ109" s="26">
        <v>2514</v>
      </c>
      <c r="BA109" s="27"/>
      <c r="BB109" s="27"/>
      <c r="BC109" s="27"/>
      <c r="BD109" s="27"/>
      <c r="BE109" s="27"/>
      <c r="BF109" s="27"/>
      <c r="BG109" s="27"/>
      <c r="BH109" s="28"/>
      <c r="BI109" s="23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5"/>
    </row>
    <row r="110" spans="1:81" ht="15" customHeight="1" x14ac:dyDescent="0.25">
      <c r="A110" s="45"/>
      <c r="B110" s="46"/>
      <c r="C110" s="46"/>
      <c r="D110" s="46"/>
      <c r="E110" s="46"/>
      <c r="F110" s="47"/>
      <c r="G110" s="22" t="s">
        <v>93</v>
      </c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13"/>
      <c r="AL110" s="14"/>
      <c r="AM110" s="14"/>
      <c r="AN110" s="14"/>
      <c r="AO110" s="14"/>
      <c r="AP110" s="15"/>
      <c r="AQ110" s="29"/>
      <c r="AR110" s="30"/>
      <c r="AS110" s="30"/>
      <c r="AT110" s="30"/>
      <c r="AU110" s="30"/>
      <c r="AV110" s="30"/>
      <c r="AW110" s="30"/>
      <c r="AX110" s="30"/>
      <c r="AY110" s="31"/>
      <c r="AZ110" s="29"/>
      <c r="BA110" s="30"/>
      <c r="BB110" s="30"/>
      <c r="BC110" s="30"/>
      <c r="BD110" s="30"/>
      <c r="BE110" s="30"/>
      <c r="BF110" s="30"/>
      <c r="BG110" s="30"/>
      <c r="BH110" s="31"/>
      <c r="BI110" s="33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  <c r="CB110" s="34"/>
      <c r="CC110" s="35"/>
    </row>
    <row r="111" spans="1:81" ht="15" customHeight="1" x14ac:dyDescent="0.25">
      <c r="A111" s="61" t="s">
        <v>91</v>
      </c>
      <c r="B111" s="61"/>
      <c r="C111" s="61"/>
      <c r="D111" s="61"/>
      <c r="E111" s="61"/>
      <c r="F111" s="61"/>
      <c r="G111" s="65" t="s">
        <v>94</v>
      </c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5"/>
      <c r="AB111" s="65"/>
      <c r="AC111" s="65"/>
      <c r="AD111" s="65"/>
      <c r="AE111" s="65"/>
      <c r="AF111" s="65"/>
      <c r="AG111" s="65"/>
      <c r="AH111" s="65"/>
      <c r="AI111" s="65"/>
      <c r="AJ111" s="65"/>
      <c r="AK111" s="64" t="s">
        <v>171</v>
      </c>
      <c r="AL111" s="64"/>
      <c r="AM111" s="64"/>
      <c r="AN111" s="64"/>
      <c r="AO111" s="64"/>
      <c r="AP111" s="64"/>
      <c r="AQ111" s="32">
        <f>AQ112</f>
        <v>166.18</v>
      </c>
      <c r="AR111" s="32"/>
      <c r="AS111" s="32"/>
      <c r="AT111" s="32"/>
      <c r="AU111" s="32"/>
      <c r="AV111" s="32"/>
      <c r="AW111" s="32"/>
      <c r="AX111" s="32"/>
      <c r="AY111" s="32"/>
      <c r="AZ111" s="32">
        <f>AZ112</f>
        <v>192.14</v>
      </c>
      <c r="BA111" s="32"/>
      <c r="BB111" s="32"/>
      <c r="BC111" s="32"/>
      <c r="BD111" s="32"/>
      <c r="BE111" s="32"/>
      <c r="BF111" s="32"/>
      <c r="BG111" s="32"/>
      <c r="BH111" s="32"/>
      <c r="BI111" s="74"/>
      <c r="BJ111" s="74"/>
      <c r="BK111" s="74"/>
      <c r="BL111" s="74"/>
      <c r="BM111" s="74"/>
      <c r="BN111" s="74"/>
      <c r="BO111" s="74"/>
      <c r="BP111" s="74"/>
      <c r="BQ111" s="74"/>
      <c r="BR111" s="74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  <c r="CC111" s="74"/>
    </row>
    <row r="112" spans="1:81" ht="15" customHeight="1" x14ac:dyDescent="0.25">
      <c r="A112" s="39" t="s">
        <v>96</v>
      </c>
      <c r="B112" s="40"/>
      <c r="C112" s="40"/>
      <c r="D112" s="40"/>
      <c r="E112" s="40"/>
      <c r="F112" s="41"/>
      <c r="G112" s="9" t="s">
        <v>97</v>
      </c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10" t="s">
        <v>171</v>
      </c>
      <c r="AL112" s="11"/>
      <c r="AM112" s="11"/>
      <c r="AN112" s="11"/>
      <c r="AO112" s="11"/>
      <c r="AP112" s="12"/>
      <c r="AQ112" s="16">
        <v>166.18</v>
      </c>
      <c r="AR112" s="17"/>
      <c r="AS112" s="17"/>
      <c r="AT112" s="17"/>
      <c r="AU112" s="17"/>
      <c r="AV112" s="17"/>
      <c r="AW112" s="17"/>
      <c r="AX112" s="17"/>
      <c r="AY112" s="18"/>
      <c r="AZ112" s="16">
        <v>192.14</v>
      </c>
      <c r="BA112" s="17"/>
      <c r="BB112" s="17"/>
      <c r="BC112" s="17"/>
      <c r="BD112" s="17"/>
      <c r="BE112" s="17"/>
      <c r="BF112" s="17"/>
      <c r="BG112" s="17"/>
      <c r="BH112" s="18"/>
      <c r="BI112" s="23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5"/>
    </row>
    <row r="113" spans="1:81" ht="15" customHeight="1" x14ac:dyDescent="0.25">
      <c r="A113" s="45"/>
      <c r="B113" s="46"/>
      <c r="C113" s="46"/>
      <c r="D113" s="46"/>
      <c r="E113" s="46"/>
      <c r="F113" s="47"/>
      <c r="G113" s="22" t="s">
        <v>173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13"/>
      <c r="AL113" s="14"/>
      <c r="AM113" s="14"/>
      <c r="AN113" s="14"/>
      <c r="AO113" s="14"/>
      <c r="AP113" s="15"/>
      <c r="AQ113" s="19"/>
      <c r="AR113" s="20"/>
      <c r="AS113" s="20"/>
      <c r="AT113" s="20"/>
      <c r="AU113" s="20"/>
      <c r="AV113" s="20"/>
      <c r="AW113" s="20"/>
      <c r="AX113" s="20"/>
      <c r="AY113" s="21"/>
      <c r="AZ113" s="19"/>
      <c r="BA113" s="20"/>
      <c r="BB113" s="20"/>
      <c r="BC113" s="20"/>
      <c r="BD113" s="20"/>
      <c r="BE113" s="20"/>
      <c r="BF113" s="20"/>
      <c r="BG113" s="20"/>
      <c r="BH113" s="21"/>
      <c r="BI113" s="33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5"/>
    </row>
    <row r="114" spans="1:81" ht="15" customHeight="1" x14ac:dyDescent="0.25">
      <c r="A114" s="39" t="s">
        <v>98</v>
      </c>
      <c r="B114" s="40"/>
      <c r="C114" s="40"/>
      <c r="D114" s="40"/>
      <c r="E114" s="40"/>
      <c r="F114" s="41"/>
      <c r="G114" s="9" t="s">
        <v>102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10" t="s">
        <v>104</v>
      </c>
      <c r="AL114" s="11"/>
      <c r="AM114" s="11"/>
      <c r="AN114" s="11"/>
      <c r="AO114" s="11"/>
      <c r="AP114" s="12"/>
      <c r="AQ114" s="16">
        <f>AQ118+AQ119</f>
        <v>789.02</v>
      </c>
      <c r="AR114" s="17"/>
      <c r="AS114" s="17"/>
      <c r="AT114" s="17"/>
      <c r="AU114" s="17"/>
      <c r="AV114" s="17"/>
      <c r="AW114" s="17"/>
      <c r="AX114" s="17"/>
      <c r="AY114" s="18"/>
      <c r="AZ114" s="16">
        <f>AZ118+AZ119</f>
        <v>853.82999999999993</v>
      </c>
      <c r="BA114" s="17"/>
      <c r="BB114" s="17"/>
      <c r="BC114" s="17"/>
      <c r="BD114" s="17"/>
      <c r="BE114" s="17"/>
      <c r="BF114" s="17"/>
      <c r="BG114" s="17"/>
      <c r="BH114" s="18"/>
      <c r="BI114" s="23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5"/>
    </row>
    <row r="115" spans="1:81" ht="15" customHeight="1" x14ac:dyDescent="0.25">
      <c r="A115" s="45"/>
      <c r="B115" s="46"/>
      <c r="C115" s="46"/>
      <c r="D115" s="46"/>
      <c r="E115" s="46"/>
      <c r="F115" s="47"/>
      <c r="G115" s="22" t="s">
        <v>103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13"/>
      <c r="AL115" s="14"/>
      <c r="AM115" s="14"/>
      <c r="AN115" s="14"/>
      <c r="AO115" s="14"/>
      <c r="AP115" s="15"/>
      <c r="AQ115" s="19"/>
      <c r="AR115" s="20"/>
      <c r="AS115" s="20"/>
      <c r="AT115" s="20"/>
      <c r="AU115" s="20"/>
      <c r="AV115" s="20"/>
      <c r="AW115" s="20"/>
      <c r="AX115" s="20"/>
      <c r="AY115" s="21"/>
      <c r="AZ115" s="19"/>
      <c r="BA115" s="20"/>
      <c r="BB115" s="20"/>
      <c r="BC115" s="20"/>
      <c r="BD115" s="20"/>
      <c r="BE115" s="20"/>
      <c r="BF115" s="20"/>
      <c r="BG115" s="20"/>
      <c r="BH115" s="21"/>
      <c r="BI115" s="33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5"/>
    </row>
    <row r="116" spans="1:81" ht="15" customHeight="1" x14ac:dyDescent="0.25">
      <c r="A116" s="39" t="s">
        <v>99</v>
      </c>
      <c r="B116" s="40"/>
      <c r="C116" s="40"/>
      <c r="D116" s="40"/>
      <c r="E116" s="40"/>
      <c r="F116" s="41"/>
      <c r="G116" s="9" t="s">
        <v>105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10" t="s">
        <v>104</v>
      </c>
      <c r="AL116" s="11"/>
      <c r="AM116" s="11"/>
      <c r="AN116" s="11"/>
      <c r="AO116" s="11"/>
      <c r="AP116" s="12"/>
      <c r="AQ116" s="16"/>
      <c r="AR116" s="17"/>
      <c r="AS116" s="17"/>
      <c r="AT116" s="17"/>
      <c r="AU116" s="17"/>
      <c r="AV116" s="17"/>
      <c r="AW116" s="17"/>
      <c r="AX116" s="17"/>
      <c r="AY116" s="18"/>
      <c r="AZ116" s="16"/>
      <c r="BA116" s="17"/>
      <c r="BB116" s="17"/>
      <c r="BC116" s="17"/>
      <c r="BD116" s="17"/>
      <c r="BE116" s="17"/>
      <c r="BF116" s="17"/>
      <c r="BG116" s="17"/>
      <c r="BH116" s="18"/>
      <c r="BI116" s="23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5"/>
    </row>
    <row r="117" spans="1:81" ht="15" customHeight="1" x14ac:dyDescent="0.25">
      <c r="A117" s="42"/>
      <c r="B117" s="43"/>
      <c r="C117" s="43"/>
      <c r="D117" s="43"/>
      <c r="E117" s="43"/>
      <c r="F117" s="44"/>
      <c r="G117" s="22" t="s">
        <v>106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68"/>
      <c r="AL117" s="69"/>
      <c r="AM117" s="69"/>
      <c r="AN117" s="69"/>
      <c r="AO117" s="69"/>
      <c r="AP117" s="70"/>
      <c r="AQ117" s="75"/>
      <c r="AR117" s="76"/>
      <c r="AS117" s="76"/>
      <c r="AT117" s="76"/>
      <c r="AU117" s="76"/>
      <c r="AV117" s="76"/>
      <c r="AW117" s="76"/>
      <c r="AX117" s="76"/>
      <c r="AY117" s="77"/>
      <c r="AZ117" s="19"/>
      <c r="BA117" s="20"/>
      <c r="BB117" s="20"/>
      <c r="BC117" s="20"/>
      <c r="BD117" s="20"/>
      <c r="BE117" s="20"/>
      <c r="BF117" s="20"/>
      <c r="BG117" s="20"/>
      <c r="BH117" s="21"/>
      <c r="BI117" s="33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5"/>
    </row>
    <row r="118" spans="1:81" ht="15" customHeight="1" x14ac:dyDescent="0.25">
      <c r="A118" s="68"/>
      <c r="B118" s="69"/>
      <c r="C118" s="69"/>
      <c r="D118" s="69"/>
      <c r="E118" s="69"/>
      <c r="F118" s="70"/>
      <c r="G118" s="58" t="s">
        <v>156</v>
      </c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68"/>
      <c r="AL118" s="69"/>
      <c r="AM118" s="69"/>
      <c r="AN118" s="69"/>
      <c r="AO118" s="69"/>
      <c r="AP118" s="70"/>
      <c r="AQ118" s="60">
        <v>417.8</v>
      </c>
      <c r="AR118" s="60"/>
      <c r="AS118" s="60"/>
      <c r="AT118" s="60"/>
      <c r="AU118" s="60"/>
      <c r="AV118" s="60"/>
      <c r="AW118" s="60"/>
      <c r="AX118" s="60"/>
      <c r="AY118" s="60"/>
      <c r="AZ118" s="60">
        <v>474.38</v>
      </c>
      <c r="BA118" s="60"/>
      <c r="BB118" s="60"/>
      <c r="BC118" s="60"/>
      <c r="BD118" s="60"/>
      <c r="BE118" s="60"/>
      <c r="BF118" s="60"/>
      <c r="BG118" s="60"/>
      <c r="BH118" s="60"/>
      <c r="BI118" s="23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5"/>
    </row>
    <row r="119" spans="1:81" ht="15" customHeight="1" x14ac:dyDescent="0.25">
      <c r="A119" s="13"/>
      <c r="B119" s="14"/>
      <c r="C119" s="14"/>
      <c r="D119" s="14"/>
      <c r="E119" s="14"/>
      <c r="F119" s="15"/>
      <c r="G119" s="58" t="s">
        <v>157</v>
      </c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13"/>
      <c r="AL119" s="14"/>
      <c r="AM119" s="14"/>
      <c r="AN119" s="14"/>
      <c r="AO119" s="14"/>
      <c r="AP119" s="15"/>
      <c r="AQ119" s="60">
        <v>371.22</v>
      </c>
      <c r="AR119" s="73"/>
      <c r="AS119" s="73"/>
      <c r="AT119" s="73"/>
      <c r="AU119" s="73"/>
      <c r="AV119" s="73"/>
      <c r="AW119" s="73"/>
      <c r="AX119" s="73"/>
      <c r="AY119" s="73"/>
      <c r="AZ119" s="60">
        <v>379.45</v>
      </c>
      <c r="BA119" s="60"/>
      <c r="BB119" s="60"/>
      <c r="BC119" s="60"/>
      <c r="BD119" s="60"/>
      <c r="BE119" s="60"/>
      <c r="BF119" s="60"/>
      <c r="BG119" s="60"/>
      <c r="BH119" s="60"/>
      <c r="BI119" s="33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  <c r="CB119" s="34"/>
      <c r="CC119" s="35"/>
    </row>
    <row r="120" spans="1:81" ht="15" customHeight="1" x14ac:dyDescent="0.25">
      <c r="A120" s="39" t="s">
        <v>100</v>
      </c>
      <c r="B120" s="40"/>
      <c r="C120" s="40"/>
      <c r="D120" s="40"/>
      <c r="E120" s="40"/>
      <c r="F120" s="41"/>
      <c r="G120" s="9" t="s">
        <v>107</v>
      </c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10" t="s">
        <v>104</v>
      </c>
      <c r="AL120" s="11"/>
      <c r="AM120" s="11"/>
      <c r="AN120" s="11"/>
      <c r="AO120" s="11"/>
      <c r="AP120" s="12"/>
      <c r="AQ120" s="16">
        <f>AQ122</f>
        <v>2419.6</v>
      </c>
      <c r="AR120" s="17"/>
      <c r="AS120" s="17"/>
      <c r="AT120" s="17"/>
      <c r="AU120" s="17"/>
      <c r="AV120" s="17"/>
      <c r="AW120" s="17"/>
      <c r="AX120" s="17"/>
      <c r="AY120" s="18"/>
      <c r="AZ120" s="16">
        <f>AZ122</f>
        <v>2774.6</v>
      </c>
      <c r="BA120" s="17"/>
      <c r="BB120" s="17"/>
      <c r="BC120" s="17"/>
      <c r="BD120" s="17"/>
      <c r="BE120" s="17"/>
      <c r="BF120" s="17"/>
      <c r="BG120" s="17"/>
      <c r="BH120" s="18"/>
      <c r="BI120" s="23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5"/>
    </row>
    <row r="121" spans="1:81" ht="15" customHeight="1" x14ac:dyDescent="0.25">
      <c r="A121" s="45"/>
      <c r="B121" s="46"/>
      <c r="C121" s="46"/>
      <c r="D121" s="46"/>
      <c r="E121" s="46"/>
      <c r="F121" s="47"/>
      <c r="G121" s="22" t="s">
        <v>108</v>
      </c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13"/>
      <c r="AL121" s="14"/>
      <c r="AM121" s="14"/>
      <c r="AN121" s="14"/>
      <c r="AO121" s="14"/>
      <c r="AP121" s="15"/>
      <c r="AQ121" s="19"/>
      <c r="AR121" s="20"/>
      <c r="AS121" s="20"/>
      <c r="AT121" s="20"/>
      <c r="AU121" s="20"/>
      <c r="AV121" s="20"/>
      <c r="AW121" s="20"/>
      <c r="AX121" s="20"/>
      <c r="AY121" s="21"/>
      <c r="AZ121" s="19"/>
      <c r="BA121" s="20"/>
      <c r="BB121" s="20"/>
      <c r="BC121" s="20"/>
      <c r="BD121" s="20"/>
      <c r="BE121" s="20"/>
      <c r="BF121" s="20"/>
      <c r="BG121" s="20"/>
      <c r="BH121" s="21"/>
      <c r="BI121" s="33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5"/>
    </row>
    <row r="122" spans="1:81" ht="15" customHeight="1" x14ac:dyDescent="0.25">
      <c r="A122" s="39" t="s">
        <v>101</v>
      </c>
      <c r="B122" s="40"/>
      <c r="C122" s="40"/>
      <c r="D122" s="40"/>
      <c r="E122" s="40"/>
      <c r="F122" s="41"/>
      <c r="G122" s="9" t="s">
        <v>109</v>
      </c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10" t="s">
        <v>104</v>
      </c>
      <c r="AL122" s="11"/>
      <c r="AM122" s="11"/>
      <c r="AN122" s="11"/>
      <c r="AO122" s="11"/>
      <c r="AP122" s="12"/>
      <c r="AQ122" s="16">
        <v>2419.6</v>
      </c>
      <c r="AR122" s="17"/>
      <c r="AS122" s="17"/>
      <c r="AT122" s="17"/>
      <c r="AU122" s="17"/>
      <c r="AV122" s="17"/>
      <c r="AW122" s="17"/>
      <c r="AX122" s="17"/>
      <c r="AY122" s="18"/>
      <c r="AZ122" s="16">
        <v>2774.6</v>
      </c>
      <c r="BA122" s="17"/>
      <c r="BB122" s="17"/>
      <c r="BC122" s="17"/>
      <c r="BD122" s="17"/>
      <c r="BE122" s="17"/>
      <c r="BF122" s="17"/>
      <c r="BG122" s="17"/>
      <c r="BH122" s="18"/>
      <c r="BI122" s="23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5"/>
    </row>
    <row r="123" spans="1:81" ht="15" customHeight="1" x14ac:dyDescent="0.25">
      <c r="A123" s="45"/>
      <c r="B123" s="46"/>
      <c r="C123" s="46"/>
      <c r="D123" s="46"/>
      <c r="E123" s="46"/>
      <c r="F123" s="47"/>
      <c r="G123" s="22" t="s">
        <v>158</v>
      </c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13"/>
      <c r="AL123" s="14"/>
      <c r="AM123" s="14"/>
      <c r="AN123" s="14"/>
      <c r="AO123" s="14"/>
      <c r="AP123" s="15"/>
      <c r="AQ123" s="19"/>
      <c r="AR123" s="20"/>
      <c r="AS123" s="20"/>
      <c r="AT123" s="20"/>
      <c r="AU123" s="20"/>
      <c r="AV123" s="20"/>
      <c r="AW123" s="20"/>
      <c r="AX123" s="20"/>
      <c r="AY123" s="21"/>
      <c r="AZ123" s="19"/>
      <c r="BA123" s="20"/>
      <c r="BB123" s="20"/>
      <c r="BC123" s="20"/>
      <c r="BD123" s="20"/>
      <c r="BE123" s="20"/>
      <c r="BF123" s="20"/>
      <c r="BG123" s="20"/>
      <c r="BH123" s="21"/>
      <c r="BI123" s="33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  <c r="CB123" s="34"/>
      <c r="CC123" s="35"/>
    </row>
    <row r="124" spans="1:81" ht="15" customHeight="1" x14ac:dyDescent="0.25">
      <c r="A124" s="62" t="s">
        <v>112</v>
      </c>
      <c r="B124" s="62"/>
      <c r="C124" s="62"/>
      <c r="D124" s="62"/>
      <c r="E124" s="62"/>
      <c r="F124" s="62"/>
      <c r="G124" s="58" t="s">
        <v>110</v>
      </c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  <c r="AK124" s="59" t="s">
        <v>111</v>
      </c>
      <c r="AL124" s="59"/>
      <c r="AM124" s="59"/>
      <c r="AN124" s="59"/>
      <c r="AO124" s="59"/>
      <c r="AP124" s="59"/>
      <c r="AQ124" s="60">
        <f>AQ127+AQ128</f>
        <v>261.3</v>
      </c>
      <c r="AR124" s="60"/>
      <c r="AS124" s="60"/>
      <c r="AT124" s="60"/>
      <c r="AU124" s="60"/>
      <c r="AV124" s="60"/>
      <c r="AW124" s="60"/>
      <c r="AX124" s="60"/>
      <c r="AY124" s="60"/>
      <c r="AZ124" s="60">
        <f>AZ127+AZ128</f>
        <v>282.34399999999999</v>
      </c>
      <c r="BA124" s="60"/>
      <c r="BB124" s="60"/>
      <c r="BC124" s="60"/>
      <c r="BD124" s="60"/>
      <c r="BE124" s="60"/>
      <c r="BF124" s="60"/>
      <c r="BG124" s="60"/>
      <c r="BH124" s="60"/>
      <c r="BI124" s="63"/>
      <c r="BJ124" s="63"/>
      <c r="BK124" s="63"/>
      <c r="BL124" s="63"/>
      <c r="BM124" s="63"/>
      <c r="BN124" s="63"/>
      <c r="BO124" s="63"/>
      <c r="BP124" s="63"/>
      <c r="BQ124" s="63"/>
      <c r="BR124" s="63"/>
      <c r="BS124" s="63"/>
      <c r="BT124" s="63"/>
      <c r="BU124" s="63"/>
      <c r="BV124" s="63"/>
      <c r="BW124" s="63"/>
      <c r="BX124" s="63"/>
      <c r="BY124" s="63"/>
      <c r="BZ124" s="63"/>
      <c r="CA124" s="63"/>
      <c r="CB124" s="63"/>
      <c r="CC124" s="63"/>
    </row>
    <row r="125" spans="1:81" ht="15" customHeight="1" x14ac:dyDescent="0.25">
      <c r="A125" s="39" t="s">
        <v>115</v>
      </c>
      <c r="B125" s="40"/>
      <c r="C125" s="40"/>
      <c r="D125" s="40"/>
      <c r="E125" s="40"/>
      <c r="F125" s="41"/>
      <c r="G125" s="9" t="s">
        <v>113</v>
      </c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10" t="s">
        <v>111</v>
      </c>
      <c r="AL125" s="11"/>
      <c r="AM125" s="11"/>
      <c r="AN125" s="11"/>
      <c r="AO125" s="11"/>
      <c r="AP125" s="12"/>
      <c r="AQ125" s="16"/>
      <c r="AR125" s="17"/>
      <c r="AS125" s="17"/>
      <c r="AT125" s="17"/>
      <c r="AU125" s="17"/>
      <c r="AV125" s="17"/>
      <c r="AW125" s="17"/>
      <c r="AX125" s="17"/>
      <c r="AY125" s="18"/>
      <c r="AZ125" s="16"/>
      <c r="BA125" s="17"/>
      <c r="BB125" s="17"/>
      <c r="BC125" s="17"/>
      <c r="BD125" s="17"/>
      <c r="BE125" s="17"/>
      <c r="BF125" s="17"/>
      <c r="BG125" s="17"/>
      <c r="BH125" s="18"/>
      <c r="BI125" s="23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5"/>
    </row>
    <row r="126" spans="1:81" ht="15" customHeight="1" x14ac:dyDescent="0.25">
      <c r="A126" s="42"/>
      <c r="B126" s="43"/>
      <c r="C126" s="43"/>
      <c r="D126" s="43"/>
      <c r="E126" s="43"/>
      <c r="F126" s="44"/>
      <c r="G126" s="22" t="s">
        <v>114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68"/>
      <c r="AL126" s="69"/>
      <c r="AM126" s="69"/>
      <c r="AN126" s="69"/>
      <c r="AO126" s="69"/>
      <c r="AP126" s="70"/>
      <c r="AQ126" s="19"/>
      <c r="AR126" s="20"/>
      <c r="AS126" s="20"/>
      <c r="AT126" s="20"/>
      <c r="AU126" s="20"/>
      <c r="AV126" s="20"/>
      <c r="AW126" s="20"/>
      <c r="AX126" s="20"/>
      <c r="AY126" s="21"/>
      <c r="AZ126" s="19"/>
      <c r="BA126" s="20"/>
      <c r="BB126" s="20"/>
      <c r="BC126" s="20"/>
      <c r="BD126" s="20"/>
      <c r="BE126" s="20"/>
      <c r="BF126" s="20"/>
      <c r="BG126" s="20"/>
      <c r="BH126" s="21"/>
      <c r="BI126" s="33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  <c r="CB126" s="34"/>
      <c r="CC126" s="35"/>
    </row>
    <row r="127" spans="1:81" ht="15" customHeight="1" x14ac:dyDescent="0.25">
      <c r="A127" s="68"/>
      <c r="B127" s="69"/>
      <c r="C127" s="69"/>
      <c r="D127" s="69"/>
      <c r="E127" s="69"/>
      <c r="F127" s="70"/>
      <c r="G127" s="58" t="s">
        <v>156</v>
      </c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8"/>
      <c r="AK127" s="68"/>
      <c r="AL127" s="69"/>
      <c r="AM127" s="69"/>
      <c r="AN127" s="69"/>
      <c r="AO127" s="69"/>
      <c r="AP127" s="70"/>
      <c r="AQ127" s="88">
        <f>4.97+117.81</f>
        <v>122.78</v>
      </c>
      <c r="AR127" s="89"/>
      <c r="AS127" s="89"/>
      <c r="AT127" s="89"/>
      <c r="AU127" s="89"/>
      <c r="AV127" s="89"/>
      <c r="AW127" s="89"/>
      <c r="AX127" s="89"/>
      <c r="AY127" s="90"/>
      <c r="AZ127" s="88">
        <f>7.396+133.21</f>
        <v>140.60599999999999</v>
      </c>
      <c r="BA127" s="89"/>
      <c r="BB127" s="89"/>
      <c r="BC127" s="89"/>
      <c r="BD127" s="89"/>
      <c r="BE127" s="89"/>
      <c r="BF127" s="89"/>
      <c r="BG127" s="89"/>
      <c r="BH127" s="90"/>
      <c r="BI127" s="23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5"/>
    </row>
    <row r="128" spans="1:81" ht="15" customHeight="1" x14ac:dyDescent="0.25">
      <c r="A128" s="13"/>
      <c r="B128" s="14"/>
      <c r="C128" s="14"/>
      <c r="D128" s="14"/>
      <c r="E128" s="14"/>
      <c r="F128" s="15"/>
      <c r="G128" s="58" t="s">
        <v>157</v>
      </c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13"/>
      <c r="AL128" s="14"/>
      <c r="AM128" s="14"/>
      <c r="AN128" s="14"/>
      <c r="AO128" s="14"/>
      <c r="AP128" s="15"/>
      <c r="AQ128" s="88">
        <f>2.31+136.21</f>
        <v>138.52000000000001</v>
      </c>
      <c r="AR128" s="89"/>
      <c r="AS128" s="89"/>
      <c r="AT128" s="89"/>
      <c r="AU128" s="89"/>
      <c r="AV128" s="89"/>
      <c r="AW128" s="89"/>
      <c r="AX128" s="89"/>
      <c r="AY128" s="90"/>
      <c r="AZ128" s="88">
        <f>2.702+139.036</f>
        <v>141.738</v>
      </c>
      <c r="BA128" s="89"/>
      <c r="BB128" s="89"/>
      <c r="BC128" s="89"/>
      <c r="BD128" s="89"/>
      <c r="BE128" s="89"/>
      <c r="BF128" s="89"/>
      <c r="BG128" s="89"/>
      <c r="BH128" s="90"/>
      <c r="BI128" s="33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  <c r="CB128" s="34"/>
      <c r="CC128" s="35"/>
    </row>
    <row r="129" spans="1:81" ht="15" customHeight="1" x14ac:dyDescent="0.25">
      <c r="A129" s="62" t="s">
        <v>116</v>
      </c>
      <c r="B129" s="62"/>
      <c r="C129" s="62"/>
      <c r="D129" s="62"/>
      <c r="E129" s="62"/>
      <c r="F129" s="62"/>
      <c r="G129" s="58" t="s">
        <v>117</v>
      </c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59" t="s">
        <v>85</v>
      </c>
      <c r="AL129" s="59"/>
      <c r="AM129" s="59"/>
      <c r="AN129" s="59"/>
      <c r="AO129" s="59"/>
      <c r="AP129" s="59"/>
      <c r="AQ129" s="60">
        <f>(117.81+136.21)*100/AQ124</f>
        <v>97.2139303482587</v>
      </c>
      <c r="AR129" s="60"/>
      <c r="AS129" s="60"/>
      <c r="AT129" s="60"/>
      <c r="AU129" s="60"/>
      <c r="AV129" s="60"/>
      <c r="AW129" s="60"/>
      <c r="AX129" s="60"/>
      <c r="AY129" s="60"/>
      <c r="AZ129" s="60">
        <f>(133.21+139.036)*100/AZ124</f>
        <v>96.423511744538573</v>
      </c>
      <c r="BA129" s="60"/>
      <c r="BB129" s="60"/>
      <c r="BC129" s="60"/>
      <c r="BD129" s="60"/>
      <c r="BE129" s="60"/>
      <c r="BF129" s="60"/>
      <c r="BG129" s="60"/>
      <c r="BH129" s="60"/>
      <c r="BI129" s="63"/>
      <c r="BJ129" s="63"/>
      <c r="BK129" s="63"/>
      <c r="BL129" s="63"/>
      <c r="BM129" s="63"/>
      <c r="BN129" s="63"/>
      <c r="BO129" s="63"/>
      <c r="BP129" s="63"/>
      <c r="BQ129" s="63"/>
      <c r="BR129" s="63"/>
      <c r="BS129" s="63"/>
      <c r="BT129" s="63"/>
      <c r="BU129" s="63"/>
      <c r="BV129" s="63"/>
      <c r="BW129" s="63"/>
      <c r="BX129" s="63"/>
      <c r="BY129" s="63"/>
      <c r="BZ129" s="63"/>
      <c r="CA129" s="63"/>
      <c r="CB129" s="63"/>
      <c r="CC129" s="63"/>
    </row>
    <row r="130" spans="1:81" ht="15" customHeight="1" x14ac:dyDescent="0.25">
      <c r="A130" s="39" t="s">
        <v>120</v>
      </c>
      <c r="B130" s="40"/>
      <c r="C130" s="40"/>
      <c r="D130" s="40"/>
      <c r="E130" s="40"/>
      <c r="F130" s="41"/>
      <c r="G130" s="65" t="s">
        <v>118</v>
      </c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  <c r="AA130" s="65"/>
      <c r="AB130" s="65"/>
      <c r="AC130" s="65"/>
      <c r="AD130" s="65"/>
      <c r="AE130" s="65"/>
      <c r="AF130" s="65"/>
      <c r="AG130" s="65"/>
      <c r="AH130" s="65"/>
      <c r="AI130" s="65"/>
      <c r="AJ130" s="65"/>
      <c r="AK130" s="10" t="s">
        <v>4</v>
      </c>
      <c r="AL130" s="11"/>
      <c r="AM130" s="11"/>
      <c r="AN130" s="11"/>
      <c r="AO130" s="11"/>
      <c r="AP130" s="12"/>
      <c r="AQ130" s="16">
        <v>0</v>
      </c>
      <c r="AR130" s="17"/>
      <c r="AS130" s="17"/>
      <c r="AT130" s="17"/>
      <c r="AU130" s="17"/>
      <c r="AV130" s="17"/>
      <c r="AW130" s="17"/>
      <c r="AX130" s="17"/>
      <c r="AY130" s="18"/>
      <c r="AZ130" s="16">
        <v>0</v>
      </c>
      <c r="BA130" s="17"/>
      <c r="BB130" s="17"/>
      <c r="BC130" s="17"/>
      <c r="BD130" s="17"/>
      <c r="BE130" s="17"/>
      <c r="BF130" s="17"/>
      <c r="BG130" s="17"/>
      <c r="BH130" s="18"/>
      <c r="BI130" s="23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5"/>
    </row>
    <row r="131" spans="1:81" ht="15" customHeight="1" x14ac:dyDescent="0.25">
      <c r="A131" s="45"/>
      <c r="B131" s="46"/>
      <c r="C131" s="46"/>
      <c r="D131" s="46"/>
      <c r="E131" s="46"/>
      <c r="F131" s="47"/>
      <c r="G131" s="65" t="s">
        <v>119</v>
      </c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  <c r="AA131" s="65"/>
      <c r="AB131" s="65"/>
      <c r="AC131" s="65"/>
      <c r="AD131" s="65"/>
      <c r="AE131" s="65"/>
      <c r="AF131" s="65"/>
      <c r="AG131" s="65"/>
      <c r="AH131" s="65"/>
      <c r="AI131" s="65"/>
      <c r="AJ131" s="65"/>
      <c r="AK131" s="13"/>
      <c r="AL131" s="14"/>
      <c r="AM131" s="14"/>
      <c r="AN131" s="14"/>
      <c r="AO131" s="14"/>
      <c r="AP131" s="15"/>
      <c r="AQ131" s="19"/>
      <c r="AR131" s="20"/>
      <c r="AS131" s="20"/>
      <c r="AT131" s="20"/>
      <c r="AU131" s="20"/>
      <c r="AV131" s="20"/>
      <c r="AW131" s="20"/>
      <c r="AX131" s="20"/>
      <c r="AY131" s="21"/>
      <c r="AZ131" s="19"/>
      <c r="BA131" s="20"/>
      <c r="BB131" s="20"/>
      <c r="BC131" s="20"/>
      <c r="BD131" s="20"/>
      <c r="BE131" s="20"/>
      <c r="BF131" s="20"/>
      <c r="BG131" s="20"/>
      <c r="BH131" s="21"/>
      <c r="BI131" s="33"/>
      <c r="BJ131" s="34"/>
      <c r="BK131" s="34"/>
      <c r="BL131" s="34"/>
      <c r="BM131" s="34"/>
      <c r="BN131" s="34"/>
      <c r="BO131" s="34"/>
      <c r="BP131" s="34"/>
      <c r="BQ131" s="34"/>
      <c r="BR131" s="34"/>
      <c r="BS131" s="34"/>
      <c r="BT131" s="34"/>
      <c r="BU131" s="34"/>
      <c r="BV131" s="34"/>
      <c r="BW131" s="34"/>
      <c r="BX131" s="34"/>
      <c r="BY131" s="34"/>
      <c r="BZ131" s="34"/>
      <c r="CA131" s="34"/>
      <c r="CB131" s="34"/>
      <c r="CC131" s="35"/>
    </row>
    <row r="132" spans="1:81" ht="15" customHeight="1" x14ac:dyDescent="0.25">
      <c r="A132" s="39" t="s">
        <v>121</v>
      </c>
      <c r="B132" s="40"/>
      <c r="C132" s="40"/>
      <c r="D132" s="40"/>
      <c r="E132" s="40"/>
      <c r="F132" s="41"/>
      <c r="G132" s="9" t="s">
        <v>122</v>
      </c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10" t="s">
        <v>4</v>
      </c>
      <c r="AL132" s="11"/>
      <c r="AM132" s="11"/>
      <c r="AN132" s="11"/>
      <c r="AO132" s="11"/>
      <c r="AP132" s="12"/>
      <c r="AQ132" s="16">
        <v>0</v>
      </c>
      <c r="AR132" s="17"/>
      <c r="AS132" s="17"/>
      <c r="AT132" s="17"/>
      <c r="AU132" s="17"/>
      <c r="AV132" s="17"/>
      <c r="AW132" s="17"/>
      <c r="AX132" s="17"/>
      <c r="AY132" s="18"/>
      <c r="AZ132" s="16">
        <v>0</v>
      </c>
      <c r="BA132" s="17"/>
      <c r="BB132" s="17"/>
      <c r="BC132" s="17"/>
      <c r="BD132" s="17"/>
      <c r="BE132" s="17"/>
      <c r="BF132" s="17"/>
      <c r="BG132" s="17"/>
      <c r="BH132" s="18"/>
      <c r="BI132" s="23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5"/>
    </row>
    <row r="133" spans="1:81" ht="15" customHeight="1" x14ac:dyDescent="0.25">
      <c r="A133" s="45"/>
      <c r="B133" s="46"/>
      <c r="C133" s="46"/>
      <c r="D133" s="46"/>
      <c r="E133" s="46"/>
      <c r="F133" s="47"/>
      <c r="G133" s="65" t="s">
        <v>123</v>
      </c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65"/>
      <c r="AG133" s="65"/>
      <c r="AH133" s="65"/>
      <c r="AI133" s="65"/>
      <c r="AJ133" s="65"/>
      <c r="AK133" s="13"/>
      <c r="AL133" s="14"/>
      <c r="AM133" s="14"/>
      <c r="AN133" s="14"/>
      <c r="AO133" s="14"/>
      <c r="AP133" s="15"/>
      <c r="AQ133" s="19"/>
      <c r="AR133" s="20"/>
      <c r="AS133" s="20"/>
      <c r="AT133" s="20"/>
      <c r="AU133" s="20"/>
      <c r="AV133" s="20"/>
      <c r="AW133" s="20"/>
      <c r="AX133" s="20"/>
      <c r="AY133" s="21"/>
      <c r="AZ133" s="19"/>
      <c r="BA133" s="20"/>
      <c r="BB133" s="20"/>
      <c r="BC133" s="20"/>
      <c r="BD133" s="20"/>
      <c r="BE133" s="20"/>
      <c r="BF133" s="20"/>
      <c r="BG133" s="20"/>
      <c r="BH133" s="21"/>
      <c r="BI133" s="33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  <c r="BW133" s="34"/>
      <c r="BX133" s="34"/>
      <c r="BY133" s="34"/>
      <c r="BZ133" s="34"/>
      <c r="CA133" s="34"/>
      <c r="CB133" s="34"/>
      <c r="CC133" s="35"/>
    </row>
    <row r="134" spans="1:81" ht="15" customHeight="1" x14ac:dyDescent="0.25">
      <c r="A134" s="39" t="s">
        <v>124</v>
      </c>
      <c r="B134" s="40"/>
      <c r="C134" s="40"/>
      <c r="D134" s="40"/>
      <c r="E134" s="40"/>
      <c r="F134" s="40"/>
      <c r="G134" s="102" t="s">
        <v>125</v>
      </c>
      <c r="H134" s="103"/>
      <c r="I134" s="103"/>
      <c r="J134" s="103"/>
      <c r="K134" s="103"/>
      <c r="L134" s="103"/>
      <c r="M134" s="103"/>
      <c r="N134" s="103"/>
      <c r="O134" s="103"/>
      <c r="P134" s="103"/>
      <c r="Q134" s="103"/>
      <c r="R134" s="103"/>
      <c r="S134" s="103"/>
      <c r="T134" s="103"/>
      <c r="U134" s="103"/>
      <c r="V134" s="103"/>
      <c r="W134" s="103"/>
      <c r="X134" s="103"/>
      <c r="Y134" s="103"/>
      <c r="Z134" s="103"/>
      <c r="AA134" s="103"/>
      <c r="AB134" s="103"/>
      <c r="AC134" s="103"/>
      <c r="AD134" s="103"/>
      <c r="AE134" s="103"/>
      <c r="AF134" s="103"/>
      <c r="AG134" s="103"/>
      <c r="AH134" s="103"/>
      <c r="AI134" s="103"/>
      <c r="AJ134" s="104"/>
      <c r="AK134" s="11" t="s">
        <v>85</v>
      </c>
      <c r="AL134" s="11"/>
      <c r="AM134" s="11"/>
      <c r="AN134" s="11"/>
      <c r="AO134" s="11"/>
      <c r="AP134" s="12"/>
      <c r="AQ134" s="10">
        <v>8.59</v>
      </c>
      <c r="AR134" s="11"/>
      <c r="AS134" s="11"/>
      <c r="AT134" s="11"/>
      <c r="AU134" s="11"/>
      <c r="AV134" s="11"/>
      <c r="AW134" s="11"/>
      <c r="AX134" s="11"/>
      <c r="AY134" s="12"/>
      <c r="AZ134" s="10" t="s">
        <v>81</v>
      </c>
      <c r="BA134" s="11"/>
      <c r="BB134" s="11"/>
      <c r="BC134" s="11"/>
      <c r="BD134" s="11"/>
      <c r="BE134" s="11"/>
      <c r="BF134" s="11"/>
      <c r="BG134" s="11"/>
      <c r="BH134" s="12"/>
      <c r="BI134" s="39" t="s">
        <v>81</v>
      </c>
      <c r="BJ134" s="40"/>
      <c r="BK134" s="40"/>
      <c r="BL134" s="40"/>
      <c r="BM134" s="40"/>
      <c r="BN134" s="40"/>
      <c r="BO134" s="40"/>
      <c r="BP134" s="40"/>
      <c r="BQ134" s="40"/>
      <c r="BR134" s="40"/>
      <c r="BS134" s="40"/>
      <c r="BT134" s="40"/>
      <c r="BU134" s="40"/>
      <c r="BV134" s="40"/>
      <c r="BW134" s="40"/>
      <c r="BX134" s="40"/>
      <c r="BY134" s="40"/>
      <c r="BZ134" s="40"/>
      <c r="CA134" s="40"/>
      <c r="CB134" s="40"/>
      <c r="CC134" s="41"/>
    </row>
    <row r="135" spans="1:81" ht="15" customHeight="1" x14ac:dyDescent="0.25">
      <c r="A135" s="42"/>
      <c r="B135" s="43"/>
      <c r="C135" s="43"/>
      <c r="D135" s="43"/>
      <c r="E135" s="43"/>
      <c r="F135" s="43"/>
      <c r="G135" s="97" t="s">
        <v>126</v>
      </c>
      <c r="H135" s="98"/>
      <c r="I135" s="98"/>
      <c r="J135" s="98"/>
      <c r="K135" s="98"/>
      <c r="L135" s="98"/>
      <c r="M135" s="98"/>
      <c r="N135" s="98"/>
      <c r="O135" s="98"/>
      <c r="P135" s="98"/>
      <c r="Q135" s="98"/>
      <c r="R135" s="98"/>
      <c r="S135" s="98"/>
      <c r="T135" s="98"/>
      <c r="U135" s="98"/>
      <c r="V135" s="98"/>
      <c r="W135" s="98"/>
      <c r="X135" s="98"/>
      <c r="Y135" s="98"/>
      <c r="Z135" s="98"/>
      <c r="AA135" s="98"/>
      <c r="AB135" s="98"/>
      <c r="AC135" s="98"/>
      <c r="AD135" s="98"/>
      <c r="AE135" s="98"/>
      <c r="AF135" s="98"/>
      <c r="AG135" s="98"/>
      <c r="AH135" s="98"/>
      <c r="AI135" s="98"/>
      <c r="AJ135" s="99"/>
      <c r="AK135" s="69"/>
      <c r="AL135" s="69"/>
      <c r="AM135" s="69"/>
      <c r="AN135" s="69"/>
      <c r="AO135" s="69"/>
      <c r="AP135" s="70"/>
      <c r="AQ135" s="68"/>
      <c r="AR135" s="69"/>
      <c r="AS135" s="69"/>
      <c r="AT135" s="69"/>
      <c r="AU135" s="69"/>
      <c r="AV135" s="69"/>
      <c r="AW135" s="69"/>
      <c r="AX135" s="69"/>
      <c r="AY135" s="70"/>
      <c r="AZ135" s="68"/>
      <c r="BA135" s="69"/>
      <c r="BB135" s="69"/>
      <c r="BC135" s="69"/>
      <c r="BD135" s="69"/>
      <c r="BE135" s="69"/>
      <c r="BF135" s="69"/>
      <c r="BG135" s="69"/>
      <c r="BH135" s="70"/>
      <c r="BI135" s="42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4"/>
    </row>
    <row r="136" spans="1:81" ht="15" customHeight="1" x14ac:dyDescent="0.25">
      <c r="A136" s="42"/>
      <c r="B136" s="43"/>
      <c r="C136" s="43"/>
      <c r="D136" s="43"/>
      <c r="E136" s="43"/>
      <c r="F136" s="43"/>
      <c r="G136" s="97" t="s">
        <v>194</v>
      </c>
      <c r="H136" s="98"/>
      <c r="I136" s="98"/>
      <c r="J136" s="98"/>
      <c r="K136" s="98"/>
      <c r="L136" s="98"/>
      <c r="M136" s="98"/>
      <c r="N136" s="98"/>
      <c r="O136" s="98"/>
      <c r="P136" s="98"/>
      <c r="Q136" s="98"/>
      <c r="R136" s="98"/>
      <c r="S136" s="98"/>
      <c r="T136" s="98"/>
      <c r="U136" s="98"/>
      <c r="V136" s="98"/>
      <c r="W136" s="98"/>
      <c r="X136" s="98"/>
      <c r="Y136" s="98"/>
      <c r="Z136" s="98"/>
      <c r="AA136" s="98"/>
      <c r="AB136" s="98"/>
      <c r="AC136" s="98"/>
      <c r="AD136" s="98"/>
      <c r="AE136" s="98"/>
      <c r="AF136" s="98"/>
      <c r="AG136" s="98"/>
      <c r="AH136" s="98"/>
      <c r="AI136" s="98"/>
      <c r="AJ136" s="99"/>
      <c r="AK136" s="69"/>
      <c r="AL136" s="69"/>
      <c r="AM136" s="69"/>
      <c r="AN136" s="69"/>
      <c r="AO136" s="69"/>
      <c r="AP136" s="70"/>
      <c r="AQ136" s="68"/>
      <c r="AR136" s="69"/>
      <c r="AS136" s="69"/>
      <c r="AT136" s="69"/>
      <c r="AU136" s="69"/>
      <c r="AV136" s="69"/>
      <c r="AW136" s="69"/>
      <c r="AX136" s="69"/>
      <c r="AY136" s="70"/>
      <c r="AZ136" s="68"/>
      <c r="BA136" s="69"/>
      <c r="BB136" s="69"/>
      <c r="BC136" s="69"/>
      <c r="BD136" s="69"/>
      <c r="BE136" s="69"/>
      <c r="BF136" s="69"/>
      <c r="BG136" s="69"/>
      <c r="BH136" s="70"/>
      <c r="BI136" s="42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4"/>
    </row>
    <row r="137" spans="1:81" ht="15" customHeight="1" x14ac:dyDescent="0.25">
      <c r="A137" s="45"/>
      <c r="B137" s="46"/>
      <c r="C137" s="46"/>
      <c r="D137" s="46"/>
      <c r="E137" s="46"/>
      <c r="F137" s="46"/>
      <c r="G137" s="100" t="s">
        <v>172</v>
      </c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101"/>
      <c r="AK137" s="14"/>
      <c r="AL137" s="14"/>
      <c r="AM137" s="14"/>
      <c r="AN137" s="14"/>
      <c r="AO137" s="14"/>
      <c r="AP137" s="15"/>
      <c r="AQ137" s="13"/>
      <c r="AR137" s="14"/>
      <c r="AS137" s="14"/>
      <c r="AT137" s="14"/>
      <c r="AU137" s="14"/>
      <c r="AV137" s="14"/>
      <c r="AW137" s="14"/>
      <c r="AX137" s="14"/>
      <c r="AY137" s="15"/>
      <c r="AZ137" s="13"/>
      <c r="BA137" s="14"/>
      <c r="BB137" s="14"/>
      <c r="BC137" s="14"/>
      <c r="BD137" s="14"/>
      <c r="BE137" s="14"/>
      <c r="BF137" s="14"/>
      <c r="BG137" s="14"/>
      <c r="BH137" s="15"/>
      <c r="BI137" s="45"/>
      <c r="BJ137" s="46"/>
      <c r="BK137" s="46"/>
      <c r="BL137" s="46"/>
      <c r="BM137" s="46"/>
      <c r="BN137" s="46"/>
      <c r="BO137" s="46"/>
      <c r="BP137" s="46"/>
      <c r="BQ137" s="46"/>
      <c r="BR137" s="46"/>
      <c r="BS137" s="46"/>
      <c r="BT137" s="46"/>
      <c r="BU137" s="46"/>
      <c r="BV137" s="46"/>
      <c r="BW137" s="46"/>
      <c r="BX137" s="46"/>
      <c r="BY137" s="46"/>
      <c r="BZ137" s="46"/>
      <c r="CA137" s="46"/>
      <c r="CB137" s="46"/>
      <c r="CC137" s="47"/>
    </row>
    <row r="138" spans="1:81" ht="15" customHeight="1" x14ac:dyDescent="0.25"/>
    <row r="139" spans="1:81" ht="15" customHeight="1" x14ac:dyDescent="0.25">
      <c r="A139" s="4" t="s">
        <v>11</v>
      </c>
    </row>
    <row r="140" spans="1:81" ht="15" customHeight="1" x14ac:dyDescent="0.25">
      <c r="A140" s="81" t="s">
        <v>195</v>
      </c>
      <c r="B140" s="82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  <c r="AP140" s="82"/>
      <c r="AQ140" s="82"/>
      <c r="AR140" s="82"/>
      <c r="AS140" s="82"/>
      <c r="AT140" s="82"/>
      <c r="AU140" s="82"/>
      <c r="AV140" s="82"/>
      <c r="AW140" s="82"/>
      <c r="AX140" s="82"/>
      <c r="AY140" s="82"/>
      <c r="AZ140" s="82"/>
      <c r="BA140" s="82"/>
      <c r="BB140" s="82"/>
      <c r="BC140" s="82"/>
      <c r="BD140" s="82"/>
      <c r="BE140" s="82"/>
      <c r="BF140" s="82"/>
      <c r="BG140" s="82"/>
      <c r="BH140" s="82"/>
      <c r="BI140" s="82"/>
      <c r="BJ140" s="82"/>
      <c r="BK140" s="82"/>
      <c r="BL140" s="82"/>
      <c r="BM140" s="82"/>
      <c r="BN140" s="82"/>
      <c r="BO140" s="82"/>
      <c r="BP140" s="82"/>
      <c r="BQ140" s="82"/>
      <c r="BR140" s="82"/>
      <c r="BS140" s="82"/>
      <c r="BT140" s="82"/>
      <c r="BU140" s="82"/>
      <c r="BV140" s="82"/>
      <c r="BW140" s="82"/>
      <c r="BX140" s="82"/>
      <c r="BY140" s="82"/>
      <c r="BZ140" s="82"/>
      <c r="CA140" s="82"/>
      <c r="CB140" s="82"/>
      <c r="CC140" s="82"/>
    </row>
    <row r="141" spans="1:81" ht="15" customHeight="1" x14ac:dyDescent="0.25">
      <c r="A141" s="81"/>
      <c r="B141" s="82"/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  <c r="AP141" s="82"/>
      <c r="AQ141" s="82"/>
      <c r="AR141" s="82"/>
      <c r="AS141" s="82"/>
      <c r="AT141" s="82"/>
      <c r="AU141" s="82"/>
      <c r="AV141" s="82"/>
      <c r="AW141" s="82"/>
      <c r="AX141" s="82"/>
      <c r="AY141" s="82"/>
      <c r="AZ141" s="82"/>
      <c r="BA141" s="82"/>
      <c r="BB141" s="82"/>
      <c r="BC141" s="82"/>
      <c r="BD141" s="82"/>
      <c r="BE141" s="82"/>
      <c r="BF141" s="82"/>
      <c r="BG141" s="82"/>
      <c r="BH141" s="82"/>
      <c r="BI141" s="82"/>
      <c r="BJ141" s="82"/>
      <c r="BK141" s="82"/>
      <c r="BL141" s="82"/>
      <c r="BM141" s="82"/>
      <c r="BN141" s="82"/>
      <c r="BO141" s="82"/>
      <c r="BP141" s="82"/>
      <c r="BQ141" s="82"/>
      <c r="BR141" s="82"/>
      <c r="BS141" s="82"/>
      <c r="BT141" s="82"/>
      <c r="BU141" s="82"/>
      <c r="BV141" s="82"/>
      <c r="BW141" s="82"/>
      <c r="BX141" s="82"/>
      <c r="BY141" s="82"/>
      <c r="BZ141" s="82"/>
      <c r="CA141" s="82"/>
      <c r="CB141" s="82"/>
      <c r="CC141" s="82"/>
    </row>
    <row r="142" spans="1:81" ht="15" customHeight="1" x14ac:dyDescent="0.25">
      <c r="A142" s="82"/>
      <c r="B142" s="82"/>
      <c r="C142" s="82"/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82"/>
      <c r="AQ142" s="82"/>
      <c r="AR142" s="82"/>
      <c r="AS142" s="82"/>
      <c r="AT142" s="82"/>
      <c r="AU142" s="82"/>
      <c r="AV142" s="82"/>
      <c r="AW142" s="82"/>
      <c r="AX142" s="82"/>
      <c r="AY142" s="82"/>
      <c r="AZ142" s="82"/>
      <c r="BA142" s="82"/>
      <c r="BB142" s="82"/>
      <c r="BC142" s="82"/>
      <c r="BD142" s="82"/>
      <c r="BE142" s="82"/>
      <c r="BF142" s="82"/>
      <c r="BG142" s="82"/>
      <c r="BH142" s="82"/>
      <c r="BI142" s="82"/>
      <c r="BJ142" s="82"/>
      <c r="BK142" s="82"/>
      <c r="BL142" s="82"/>
      <c r="BM142" s="82"/>
      <c r="BN142" s="82"/>
      <c r="BO142" s="82"/>
      <c r="BP142" s="82"/>
      <c r="BQ142" s="82"/>
      <c r="BR142" s="82"/>
      <c r="BS142" s="82"/>
      <c r="BT142" s="82"/>
      <c r="BU142" s="82"/>
      <c r="BV142" s="82"/>
      <c r="BW142" s="82"/>
      <c r="BX142" s="82"/>
      <c r="BY142" s="82"/>
      <c r="BZ142" s="82"/>
      <c r="CA142" s="82"/>
      <c r="CB142" s="82"/>
      <c r="CC142" s="82"/>
    </row>
    <row r="143" spans="1:81" ht="15" customHeight="1" x14ac:dyDescent="0.25">
      <c r="A143" s="82"/>
      <c r="B143" s="82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  <c r="AP143" s="82"/>
      <c r="AQ143" s="82"/>
      <c r="AR143" s="82"/>
      <c r="AS143" s="82"/>
      <c r="AT143" s="82"/>
      <c r="AU143" s="82"/>
      <c r="AV143" s="82"/>
      <c r="AW143" s="82"/>
      <c r="AX143" s="82"/>
      <c r="AY143" s="82"/>
      <c r="AZ143" s="82"/>
      <c r="BA143" s="82"/>
      <c r="BB143" s="82"/>
      <c r="BC143" s="82"/>
      <c r="BD143" s="82"/>
      <c r="BE143" s="82"/>
      <c r="BF143" s="82"/>
      <c r="BG143" s="82"/>
      <c r="BH143" s="82"/>
      <c r="BI143" s="82"/>
      <c r="BJ143" s="82"/>
      <c r="BK143" s="82"/>
      <c r="BL143" s="82"/>
      <c r="BM143" s="82"/>
      <c r="BN143" s="82"/>
      <c r="BO143" s="82"/>
      <c r="BP143" s="82"/>
      <c r="BQ143" s="82"/>
      <c r="BR143" s="82"/>
      <c r="BS143" s="82"/>
      <c r="BT143" s="82"/>
      <c r="BU143" s="82"/>
      <c r="BV143" s="82"/>
      <c r="BW143" s="82"/>
      <c r="BX143" s="82"/>
      <c r="BY143" s="82"/>
      <c r="BZ143" s="82"/>
      <c r="CA143" s="82"/>
      <c r="CB143" s="82"/>
      <c r="CC143" s="82"/>
    </row>
    <row r="144" spans="1:81" ht="15" customHeight="1" x14ac:dyDescent="0.25">
      <c r="A144" s="82"/>
      <c r="B144" s="82"/>
      <c r="C144" s="82"/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82"/>
      <c r="AQ144" s="82"/>
      <c r="AR144" s="82"/>
      <c r="AS144" s="82"/>
      <c r="AT144" s="82"/>
      <c r="AU144" s="82"/>
      <c r="AV144" s="82"/>
      <c r="AW144" s="82"/>
      <c r="AX144" s="82"/>
      <c r="AY144" s="82"/>
      <c r="AZ144" s="82"/>
      <c r="BA144" s="82"/>
      <c r="BB144" s="82"/>
      <c r="BC144" s="82"/>
      <c r="BD144" s="82"/>
      <c r="BE144" s="82"/>
      <c r="BF144" s="82"/>
      <c r="BG144" s="82"/>
      <c r="BH144" s="82"/>
      <c r="BI144" s="82"/>
      <c r="BJ144" s="82"/>
      <c r="BK144" s="82"/>
      <c r="BL144" s="82"/>
      <c r="BM144" s="82"/>
      <c r="BN144" s="82"/>
      <c r="BO144" s="82"/>
      <c r="BP144" s="82"/>
      <c r="BQ144" s="82"/>
      <c r="BR144" s="82"/>
      <c r="BS144" s="82"/>
      <c r="BT144" s="82"/>
      <c r="BU144" s="82"/>
      <c r="BV144" s="82"/>
      <c r="BW144" s="82"/>
      <c r="BX144" s="82"/>
      <c r="BY144" s="82"/>
      <c r="BZ144" s="82"/>
      <c r="CA144" s="82"/>
      <c r="CB144" s="82"/>
      <c r="CC144" s="82"/>
    </row>
    <row r="145" spans="1:81" ht="15" customHeight="1" x14ac:dyDescent="0.25">
      <c r="A145" s="81" t="s">
        <v>196</v>
      </c>
      <c r="B145" s="81"/>
      <c r="C145" s="81"/>
      <c r="D145" s="81"/>
      <c r="E145" s="81"/>
      <c r="F145" s="81"/>
      <c r="G145" s="81"/>
      <c r="H145" s="81"/>
      <c r="I145" s="81"/>
      <c r="J145" s="81"/>
      <c r="K145" s="81"/>
      <c r="L145" s="81"/>
      <c r="M145" s="81"/>
      <c r="N145" s="81"/>
      <c r="O145" s="81"/>
      <c r="P145" s="81"/>
      <c r="Q145" s="81"/>
      <c r="R145" s="81"/>
      <c r="S145" s="81"/>
      <c r="T145" s="81"/>
      <c r="U145" s="81"/>
      <c r="V145" s="81"/>
      <c r="W145" s="81"/>
      <c r="X145" s="81"/>
      <c r="Y145" s="81"/>
      <c r="Z145" s="81"/>
      <c r="AA145" s="81"/>
      <c r="AB145" s="81"/>
      <c r="AC145" s="81"/>
      <c r="AD145" s="81"/>
      <c r="AE145" s="81"/>
      <c r="AF145" s="81"/>
      <c r="AG145" s="81"/>
      <c r="AH145" s="81"/>
      <c r="AI145" s="81"/>
      <c r="AJ145" s="81"/>
      <c r="AK145" s="81"/>
      <c r="AL145" s="81"/>
      <c r="AM145" s="81"/>
      <c r="AN145" s="81"/>
      <c r="AO145" s="81"/>
      <c r="AP145" s="81"/>
      <c r="AQ145" s="81"/>
      <c r="AR145" s="81"/>
      <c r="AS145" s="81"/>
      <c r="AT145" s="81"/>
      <c r="AU145" s="81"/>
      <c r="AV145" s="81"/>
      <c r="AW145" s="81"/>
      <c r="AX145" s="81"/>
      <c r="AY145" s="81"/>
      <c r="AZ145" s="81"/>
      <c r="BA145" s="81"/>
      <c r="BB145" s="81"/>
      <c r="BC145" s="81"/>
      <c r="BD145" s="81"/>
      <c r="BE145" s="81"/>
      <c r="BF145" s="81"/>
      <c r="BG145" s="81"/>
      <c r="BH145" s="81"/>
      <c r="BI145" s="81"/>
      <c r="BJ145" s="81"/>
      <c r="BK145" s="81"/>
      <c r="BL145" s="81"/>
      <c r="BM145" s="81"/>
      <c r="BN145" s="81"/>
      <c r="BO145" s="81"/>
      <c r="BP145" s="81"/>
      <c r="BQ145" s="81"/>
      <c r="BR145" s="81"/>
      <c r="BS145" s="81"/>
      <c r="BT145" s="81"/>
      <c r="BU145" s="81"/>
      <c r="BV145" s="81"/>
      <c r="BW145" s="81"/>
      <c r="BX145" s="81"/>
      <c r="BY145" s="81"/>
      <c r="BZ145" s="81"/>
      <c r="CA145" s="81"/>
      <c r="CB145" s="81"/>
      <c r="CC145" s="81"/>
    </row>
    <row r="146" spans="1:81" ht="15" customHeight="1" x14ac:dyDescent="0.25">
      <c r="A146" s="81"/>
      <c r="B146" s="81"/>
      <c r="C146" s="81"/>
      <c r="D146" s="81"/>
      <c r="E146" s="81"/>
      <c r="F146" s="81"/>
      <c r="G146" s="81"/>
      <c r="H146" s="81"/>
      <c r="I146" s="81"/>
      <c r="J146" s="81"/>
      <c r="K146" s="81"/>
      <c r="L146" s="81"/>
      <c r="M146" s="81"/>
      <c r="N146" s="81"/>
      <c r="O146" s="81"/>
      <c r="P146" s="81"/>
      <c r="Q146" s="81"/>
      <c r="R146" s="81"/>
      <c r="S146" s="81"/>
      <c r="T146" s="81"/>
      <c r="U146" s="81"/>
      <c r="V146" s="81"/>
      <c r="W146" s="81"/>
      <c r="X146" s="81"/>
      <c r="Y146" s="81"/>
      <c r="Z146" s="81"/>
      <c r="AA146" s="81"/>
      <c r="AB146" s="81"/>
      <c r="AC146" s="81"/>
      <c r="AD146" s="81"/>
      <c r="AE146" s="81"/>
      <c r="AF146" s="81"/>
      <c r="AG146" s="81"/>
      <c r="AH146" s="81"/>
      <c r="AI146" s="81"/>
      <c r="AJ146" s="81"/>
      <c r="AK146" s="81"/>
      <c r="AL146" s="81"/>
      <c r="AM146" s="81"/>
      <c r="AN146" s="81"/>
      <c r="AO146" s="81"/>
      <c r="AP146" s="81"/>
      <c r="AQ146" s="81"/>
      <c r="AR146" s="81"/>
      <c r="AS146" s="81"/>
      <c r="AT146" s="81"/>
      <c r="AU146" s="81"/>
      <c r="AV146" s="81"/>
      <c r="AW146" s="81"/>
      <c r="AX146" s="81"/>
      <c r="AY146" s="81"/>
      <c r="AZ146" s="81"/>
      <c r="BA146" s="81"/>
      <c r="BB146" s="81"/>
      <c r="BC146" s="81"/>
      <c r="BD146" s="81"/>
      <c r="BE146" s="81"/>
      <c r="BF146" s="81"/>
      <c r="BG146" s="81"/>
      <c r="BH146" s="81"/>
      <c r="BI146" s="81"/>
      <c r="BJ146" s="81"/>
      <c r="BK146" s="81"/>
      <c r="BL146" s="81"/>
      <c r="BM146" s="81"/>
      <c r="BN146" s="81"/>
      <c r="BO146" s="81"/>
      <c r="BP146" s="81"/>
      <c r="BQ146" s="81"/>
      <c r="BR146" s="81"/>
      <c r="BS146" s="81"/>
      <c r="BT146" s="81"/>
      <c r="BU146" s="81"/>
      <c r="BV146" s="81"/>
      <c r="BW146" s="81"/>
      <c r="BX146" s="81"/>
      <c r="BY146" s="81"/>
      <c r="BZ146" s="81"/>
      <c r="CA146" s="81"/>
      <c r="CB146" s="81"/>
      <c r="CC146" s="81"/>
    </row>
    <row r="147" spans="1:81" ht="15" customHeight="1" x14ac:dyDescent="0.25">
      <c r="A147" s="81" t="s">
        <v>197</v>
      </c>
      <c r="B147" s="82"/>
      <c r="C147" s="82"/>
      <c r="D147" s="82"/>
      <c r="E147" s="82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  <c r="AC147" s="82"/>
      <c r="AD147" s="82"/>
      <c r="AE147" s="82"/>
      <c r="AF147" s="82"/>
      <c r="AG147" s="82"/>
      <c r="AH147" s="82"/>
      <c r="AI147" s="82"/>
      <c r="AJ147" s="82"/>
      <c r="AK147" s="82"/>
      <c r="AL147" s="82"/>
      <c r="AM147" s="82"/>
      <c r="AN147" s="82"/>
      <c r="AO147" s="82"/>
      <c r="AP147" s="82"/>
      <c r="AQ147" s="82"/>
      <c r="AR147" s="82"/>
      <c r="AS147" s="82"/>
      <c r="AT147" s="82"/>
      <c r="AU147" s="82"/>
      <c r="AV147" s="82"/>
      <c r="AW147" s="82"/>
      <c r="AX147" s="82"/>
      <c r="AY147" s="82"/>
      <c r="AZ147" s="82"/>
      <c r="BA147" s="82"/>
      <c r="BB147" s="82"/>
      <c r="BC147" s="82"/>
      <c r="BD147" s="82"/>
      <c r="BE147" s="82"/>
      <c r="BF147" s="82"/>
      <c r="BG147" s="82"/>
      <c r="BH147" s="82"/>
      <c r="BI147" s="82"/>
      <c r="BJ147" s="82"/>
      <c r="BK147" s="82"/>
      <c r="BL147" s="82"/>
      <c r="BM147" s="82"/>
      <c r="BN147" s="82"/>
      <c r="BO147" s="82"/>
      <c r="BP147" s="82"/>
      <c r="BQ147" s="82"/>
      <c r="BR147" s="82"/>
      <c r="BS147" s="82"/>
      <c r="BT147" s="82"/>
      <c r="BU147" s="82"/>
      <c r="BV147" s="82"/>
      <c r="BW147" s="82"/>
      <c r="BX147" s="82"/>
      <c r="BY147" s="82"/>
      <c r="BZ147" s="82"/>
      <c r="CA147" s="82"/>
      <c r="CB147" s="82"/>
      <c r="CC147" s="82"/>
    </row>
    <row r="148" spans="1:81" ht="15" customHeight="1" x14ac:dyDescent="0.25">
      <c r="A148" s="82"/>
      <c r="B148" s="82"/>
      <c r="C148" s="82"/>
      <c r="D148" s="82"/>
      <c r="E148" s="82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2"/>
      <c r="AD148" s="82"/>
      <c r="AE148" s="82"/>
      <c r="AF148" s="82"/>
      <c r="AG148" s="82"/>
      <c r="AH148" s="82"/>
      <c r="AI148" s="82"/>
      <c r="AJ148" s="82"/>
      <c r="AK148" s="82"/>
      <c r="AL148" s="82"/>
      <c r="AM148" s="82"/>
      <c r="AN148" s="82"/>
      <c r="AO148" s="82"/>
      <c r="AP148" s="82"/>
      <c r="AQ148" s="82"/>
      <c r="AR148" s="82"/>
      <c r="AS148" s="82"/>
      <c r="AT148" s="82"/>
      <c r="AU148" s="82"/>
      <c r="AV148" s="82"/>
      <c r="AW148" s="82"/>
      <c r="AX148" s="82"/>
      <c r="AY148" s="82"/>
      <c r="AZ148" s="82"/>
      <c r="BA148" s="82"/>
      <c r="BB148" s="82"/>
      <c r="BC148" s="82"/>
      <c r="BD148" s="82"/>
      <c r="BE148" s="82"/>
      <c r="BF148" s="82"/>
      <c r="BG148" s="82"/>
      <c r="BH148" s="82"/>
      <c r="BI148" s="82"/>
      <c r="BJ148" s="82"/>
      <c r="BK148" s="82"/>
      <c r="BL148" s="82"/>
      <c r="BM148" s="82"/>
      <c r="BN148" s="82"/>
      <c r="BO148" s="82"/>
      <c r="BP148" s="82"/>
      <c r="BQ148" s="82"/>
      <c r="BR148" s="82"/>
      <c r="BS148" s="82"/>
      <c r="BT148" s="82"/>
      <c r="BU148" s="82"/>
      <c r="BV148" s="82"/>
      <c r="BW148" s="82"/>
      <c r="BX148" s="82"/>
      <c r="BY148" s="82"/>
      <c r="BZ148" s="82"/>
      <c r="CA148" s="82"/>
      <c r="CB148" s="82"/>
      <c r="CC148" s="82"/>
    </row>
    <row r="149" spans="1:81" ht="15" customHeight="1" x14ac:dyDescent="0.25">
      <c r="A149" s="81" t="s">
        <v>198</v>
      </c>
      <c r="B149" s="81"/>
      <c r="C149" s="81"/>
      <c r="D149" s="81"/>
      <c r="E149" s="81"/>
      <c r="F149" s="81"/>
      <c r="G149" s="81"/>
      <c r="H149" s="81"/>
      <c r="I149" s="81"/>
      <c r="J149" s="81"/>
      <c r="K149" s="81"/>
      <c r="L149" s="81"/>
      <c r="M149" s="81"/>
      <c r="N149" s="81"/>
      <c r="O149" s="81"/>
      <c r="P149" s="81"/>
      <c r="Q149" s="81"/>
      <c r="R149" s="81"/>
      <c r="S149" s="81"/>
      <c r="T149" s="81"/>
      <c r="U149" s="81"/>
      <c r="V149" s="81"/>
      <c r="W149" s="81"/>
      <c r="X149" s="81"/>
      <c r="Y149" s="81"/>
      <c r="Z149" s="81"/>
      <c r="AA149" s="81"/>
      <c r="AB149" s="81"/>
      <c r="AC149" s="81"/>
      <c r="AD149" s="81"/>
      <c r="AE149" s="81"/>
      <c r="AF149" s="81"/>
      <c r="AG149" s="81"/>
      <c r="AH149" s="81"/>
      <c r="AI149" s="81"/>
      <c r="AJ149" s="81"/>
      <c r="AK149" s="81"/>
      <c r="AL149" s="81"/>
      <c r="AM149" s="81"/>
      <c r="AN149" s="81"/>
      <c r="AO149" s="81"/>
      <c r="AP149" s="81"/>
      <c r="AQ149" s="81"/>
      <c r="AR149" s="81"/>
      <c r="AS149" s="81"/>
      <c r="AT149" s="81"/>
      <c r="AU149" s="81"/>
      <c r="AV149" s="81"/>
      <c r="AW149" s="81"/>
      <c r="AX149" s="81"/>
      <c r="AY149" s="81"/>
      <c r="AZ149" s="81"/>
      <c r="BA149" s="81"/>
      <c r="BB149" s="81"/>
      <c r="BC149" s="81"/>
      <c r="BD149" s="81"/>
      <c r="BE149" s="81"/>
      <c r="BF149" s="81"/>
      <c r="BG149" s="81"/>
      <c r="BH149" s="81"/>
      <c r="BI149" s="81"/>
      <c r="BJ149" s="81"/>
      <c r="BK149" s="81"/>
      <c r="BL149" s="81"/>
      <c r="BM149" s="81"/>
      <c r="BN149" s="81"/>
      <c r="BO149" s="81"/>
      <c r="BP149" s="81"/>
      <c r="BQ149" s="81"/>
      <c r="BR149" s="81"/>
      <c r="BS149" s="81"/>
      <c r="BT149" s="81"/>
      <c r="BU149" s="81"/>
      <c r="BV149" s="81"/>
      <c r="BW149" s="81"/>
      <c r="BX149" s="81"/>
      <c r="BY149" s="81"/>
      <c r="BZ149" s="81"/>
      <c r="CA149" s="81"/>
      <c r="CB149" s="81"/>
      <c r="CC149" s="81"/>
    </row>
    <row r="150" spans="1:81" ht="15" customHeight="1" x14ac:dyDescent="0.25">
      <c r="A150" s="81"/>
      <c r="B150" s="81"/>
      <c r="C150" s="81"/>
      <c r="D150" s="81"/>
      <c r="E150" s="81"/>
      <c r="F150" s="81"/>
      <c r="G150" s="81"/>
      <c r="H150" s="81"/>
      <c r="I150" s="81"/>
      <c r="J150" s="81"/>
      <c r="K150" s="81"/>
      <c r="L150" s="81"/>
      <c r="M150" s="81"/>
      <c r="N150" s="81"/>
      <c r="O150" s="81"/>
      <c r="P150" s="81"/>
      <c r="Q150" s="81"/>
      <c r="R150" s="81"/>
      <c r="S150" s="81"/>
      <c r="T150" s="81"/>
      <c r="U150" s="81"/>
      <c r="V150" s="81"/>
      <c r="W150" s="81"/>
      <c r="X150" s="81"/>
      <c r="Y150" s="81"/>
      <c r="Z150" s="81"/>
      <c r="AA150" s="81"/>
      <c r="AB150" s="81"/>
      <c r="AC150" s="81"/>
      <c r="AD150" s="81"/>
      <c r="AE150" s="81"/>
      <c r="AF150" s="81"/>
      <c r="AG150" s="81"/>
      <c r="AH150" s="81"/>
      <c r="AI150" s="81"/>
      <c r="AJ150" s="81"/>
      <c r="AK150" s="81"/>
      <c r="AL150" s="81"/>
      <c r="AM150" s="81"/>
      <c r="AN150" s="81"/>
      <c r="AO150" s="81"/>
      <c r="AP150" s="81"/>
      <c r="AQ150" s="81"/>
      <c r="AR150" s="81"/>
      <c r="AS150" s="81"/>
      <c r="AT150" s="81"/>
      <c r="AU150" s="81"/>
      <c r="AV150" s="81"/>
      <c r="AW150" s="81"/>
      <c r="AX150" s="81"/>
      <c r="AY150" s="81"/>
      <c r="AZ150" s="81"/>
      <c r="BA150" s="81"/>
      <c r="BB150" s="81"/>
      <c r="BC150" s="81"/>
      <c r="BD150" s="81"/>
      <c r="BE150" s="81"/>
      <c r="BF150" s="81"/>
      <c r="BG150" s="81"/>
      <c r="BH150" s="81"/>
      <c r="BI150" s="81"/>
      <c r="BJ150" s="81"/>
      <c r="BK150" s="81"/>
      <c r="BL150" s="81"/>
      <c r="BM150" s="81"/>
      <c r="BN150" s="81"/>
      <c r="BO150" s="81"/>
      <c r="BP150" s="81"/>
      <c r="BQ150" s="81"/>
      <c r="BR150" s="81"/>
      <c r="BS150" s="81"/>
      <c r="BT150" s="81"/>
      <c r="BU150" s="81"/>
      <c r="BV150" s="81"/>
      <c r="BW150" s="81"/>
      <c r="BX150" s="81"/>
      <c r="BY150" s="81"/>
      <c r="BZ150" s="81"/>
      <c r="CA150" s="81"/>
      <c r="CB150" s="81"/>
      <c r="CC150" s="81"/>
    </row>
    <row r="151" spans="1:81" ht="15" customHeight="1" x14ac:dyDescent="0.25">
      <c r="A151" s="81" t="s">
        <v>199</v>
      </c>
      <c r="B151" s="82"/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82"/>
      <c r="AP151" s="82"/>
      <c r="AQ151" s="82"/>
      <c r="AR151" s="82"/>
      <c r="AS151" s="82"/>
      <c r="AT151" s="82"/>
      <c r="AU151" s="82"/>
      <c r="AV151" s="82"/>
      <c r="AW151" s="82"/>
      <c r="AX151" s="82"/>
      <c r="AY151" s="82"/>
      <c r="AZ151" s="82"/>
      <c r="BA151" s="82"/>
      <c r="BB151" s="82"/>
      <c r="BC151" s="82"/>
      <c r="BD151" s="82"/>
      <c r="BE151" s="82"/>
      <c r="BF151" s="82"/>
      <c r="BG151" s="82"/>
      <c r="BH151" s="82"/>
      <c r="BI151" s="82"/>
      <c r="BJ151" s="82"/>
      <c r="BK151" s="82"/>
      <c r="BL151" s="82"/>
      <c r="BM151" s="82"/>
      <c r="BN151" s="82"/>
      <c r="BO151" s="82"/>
      <c r="BP151" s="82"/>
      <c r="BQ151" s="82"/>
      <c r="BR151" s="82"/>
      <c r="BS151" s="82"/>
      <c r="BT151" s="82"/>
      <c r="BU151" s="82"/>
      <c r="BV151" s="82"/>
      <c r="BW151" s="82"/>
      <c r="BX151" s="82"/>
      <c r="BY151" s="82"/>
      <c r="BZ151" s="82"/>
      <c r="CA151" s="82"/>
      <c r="CB151" s="82"/>
      <c r="CC151" s="82"/>
    </row>
    <row r="152" spans="1:81" ht="15" customHeight="1" x14ac:dyDescent="0.25">
      <c r="A152" s="82"/>
      <c r="B152" s="82"/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2"/>
      <c r="AP152" s="82"/>
      <c r="AQ152" s="82"/>
      <c r="AR152" s="82"/>
      <c r="AS152" s="82"/>
      <c r="AT152" s="82"/>
      <c r="AU152" s="82"/>
      <c r="AV152" s="82"/>
      <c r="AW152" s="82"/>
      <c r="AX152" s="82"/>
      <c r="AY152" s="82"/>
      <c r="AZ152" s="82"/>
      <c r="BA152" s="82"/>
      <c r="BB152" s="82"/>
      <c r="BC152" s="82"/>
      <c r="BD152" s="82"/>
      <c r="BE152" s="82"/>
      <c r="BF152" s="82"/>
      <c r="BG152" s="82"/>
      <c r="BH152" s="82"/>
      <c r="BI152" s="82"/>
      <c r="BJ152" s="82"/>
      <c r="BK152" s="82"/>
      <c r="BL152" s="82"/>
      <c r="BM152" s="82"/>
      <c r="BN152" s="82"/>
      <c r="BO152" s="82"/>
      <c r="BP152" s="82"/>
      <c r="BQ152" s="82"/>
      <c r="BR152" s="82"/>
      <c r="BS152" s="82"/>
      <c r="BT152" s="82"/>
      <c r="BU152" s="82"/>
      <c r="BV152" s="82"/>
      <c r="BW152" s="82"/>
      <c r="BX152" s="82"/>
      <c r="BY152" s="82"/>
      <c r="BZ152" s="82"/>
      <c r="CA152" s="82"/>
      <c r="CB152" s="82"/>
      <c r="CC152" s="82"/>
    </row>
  </sheetData>
  <mergeCells count="432">
    <mergeCell ref="V12:BJ12"/>
    <mergeCell ref="F13:AW13"/>
    <mergeCell ref="F14:AW14"/>
    <mergeCell ref="AD15:AI15"/>
    <mergeCell ref="AJ15:AK15"/>
    <mergeCell ref="AL15:AQ15"/>
    <mergeCell ref="A5:CC5"/>
    <mergeCell ref="A6:CC6"/>
    <mergeCell ref="A7:CC7"/>
    <mergeCell ref="A8:CC8"/>
    <mergeCell ref="A9:CC9"/>
    <mergeCell ref="A10:CC10"/>
    <mergeCell ref="BI18:CC18"/>
    <mergeCell ref="A19:F19"/>
    <mergeCell ref="G19:AJ19"/>
    <mergeCell ref="AK19:AP19"/>
    <mergeCell ref="AQ19:AY19"/>
    <mergeCell ref="AZ19:BH19"/>
    <mergeCell ref="BI19:CC19"/>
    <mergeCell ref="A17:F17"/>
    <mergeCell ref="G17:AJ17"/>
    <mergeCell ref="AK17:AP17"/>
    <mergeCell ref="AQ17:BH17"/>
    <mergeCell ref="BI17:CC17"/>
    <mergeCell ref="A18:F18"/>
    <mergeCell ref="G18:AJ18"/>
    <mergeCell ref="AK18:AP18"/>
    <mergeCell ref="AQ18:AY18"/>
    <mergeCell ref="AZ18:BH18"/>
    <mergeCell ref="A22:F22"/>
    <mergeCell ref="G22:AJ22"/>
    <mergeCell ref="AK22:AP22"/>
    <mergeCell ref="AQ22:AY22"/>
    <mergeCell ref="AZ22:BH22"/>
    <mergeCell ref="BI22:CC22"/>
    <mergeCell ref="A20:F21"/>
    <mergeCell ref="G20:AJ20"/>
    <mergeCell ref="AK20:AP21"/>
    <mergeCell ref="AQ20:AY21"/>
    <mergeCell ref="AZ20:BH21"/>
    <mergeCell ref="BI20:CC21"/>
    <mergeCell ref="G21:AJ21"/>
    <mergeCell ref="A23:F23"/>
    <mergeCell ref="G23:AJ23"/>
    <mergeCell ref="AK23:AP23"/>
    <mergeCell ref="AQ23:AY23"/>
    <mergeCell ref="AZ23:BH23"/>
    <mergeCell ref="BI23:CC31"/>
    <mergeCell ref="A24:F25"/>
    <mergeCell ref="G24:AJ24"/>
    <mergeCell ref="AK24:AP25"/>
    <mergeCell ref="AQ24:AY25"/>
    <mergeCell ref="A27:F30"/>
    <mergeCell ref="G27:AJ27"/>
    <mergeCell ref="AK27:AP30"/>
    <mergeCell ref="AQ27:AY30"/>
    <mergeCell ref="AZ27:BH30"/>
    <mergeCell ref="G28:AJ28"/>
    <mergeCell ref="G29:AJ29"/>
    <mergeCell ref="G30:AJ30"/>
    <mergeCell ref="AZ24:BH25"/>
    <mergeCell ref="G25:AJ25"/>
    <mergeCell ref="A26:F26"/>
    <mergeCell ref="G26:AJ26"/>
    <mergeCell ref="AK26:AP26"/>
    <mergeCell ref="AQ26:AY26"/>
    <mergeCell ref="AZ26:BH26"/>
    <mergeCell ref="A31:F31"/>
    <mergeCell ref="G31:AJ31"/>
    <mergeCell ref="AK31:AP31"/>
    <mergeCell ref="AQ31:AY31"/>
    <mergeCell ref="AZ31:BH31"/>
    <mergeCell ref="A32:F32"/>
    <mergeCell ref="G32:AJ32"/>
    <mergeCell ref="AK32:AP32"/>
    <mergeCell ref="AQ32:AY32"/>
    <mergeCell ref="AZ32:BH32"/>
    <mergeCell ref="A34:F35"/>
    <mergeCell ref="G34:AJ34"/>
    <mergeCell ref="AK34:AP35"/>
    <mergeCell ref="AQ34:AY35"/>
    <mergeCell ref="AZ34:BH35"/>
    <mergeCell ref="BI34:CC35"/>
    <mergeCell ref="G35:AJ35"/>
    <mergeCell ref="BI32:CC32"/>
    <mergeCell ref="A33:F33"/>
    <mergeCell ref="G33:AJ33"/>
    <mergeCell ref="AK33:AP33"/>
    <mergeCell ref="AQ33:AY33"/>
    <mergeCell ref="AZ33:BH33"/>
    <mergeCell ref="BI33:CC33"/>
    <mergeCell ref="A37:F37"/>
    <mergeCell ref="G37:AJ37"/>
    <mergeCell ref="AK37:AP37"/>
    <mergeCell ref="AQ37:AY37"/>
    <mergeCell ref="AZ37:BH37"/>
    <mergeCell ref="BI37:CC37"/>
    <mergeCell ref="A36:F36"/>
    <mergeCell ref="G36:AJ36"/>
    <mergeCell ref="AK36:AP36"/>
    <mergeCell ref="AQ36:AY36"/>
    <mergeCell ref="AZ36:BH36"/>
    <mergeCell ref="BI36:CC36"/>
    <mergeCell ref="A39:F39"/>
    <mergeCell ref="G39:AJ39"/>
    <mergeCell ref="AK39:AP39"/>
    <mergeCell ref="AQ39:AY39"/>
    <mergeCell ref="AZ39:BH39"/>
    <mergeCell ref="BI39:CC39"/>
    <mergeCell ref="A38:F38"/>
    <mergeCell ref="G38:AJ38"/>
    <mergeCell ref="AK38:AP38"/>
    <mergeCell ref="AQ38:AY38"/>
    <mergeCell ref="AZ38:BH38"/>
    <mergeCell ref="BI38:CC38"/>
    <mergeCell ref="A41:F41"/>
    <mergeCell ref="G41:AJ41"/>
    <mergeCell ref="AK41:AP41"/>
    <mergeCell ref="AQ41:AY41"/>
    <mergeCell ref="AZ41:BH41"/>
    <mergeCell ref="BI41:CC41"/>
    <mergeCell ref="A40:F40"/>
    <mergeCell ref="G40:AJ40"/>
    <mergeCell ref="AK40:AP40"/>
    <mergeCell ref="AQ40:AY40"/>
    <mergeCell ref="AZ40:BH40"/>
    <mergeCell ref="BI40:CC40"/>
    <mergeCell ref="A44:F44"/>
    <mergeCell ref="G44:AJ44"/>
    <mergeCell ref="AK44:AP44"/>
    <mergeCell ref="AQ44:AY44"/>
    <mergeCell ref="AZ44:BH44"/>
    <mergeCell ref="BI44:CC44"/>
    <mergeCell ref="A42:F43"/>
    <mergeCell ref="G42:AJ42"/>
    <mergeCell ref="AK42:AP43"/>
    <mergeCell ref="AQ42:AY43"/>
    <mergeCell ref="AZ42:BH43"/>
    <mergeCell ref="BI42:CC43"/>
    <mergeCell ref="G43:AJ43"/>
    <mergeCell ref="A47:F49"/>
    <mergeCell ref="G47:AJ47"/>
    <mergeCell ref="AK47:AP49"/>
    <mergeCell ref="AQ47:AY49"/>
    <mergeCell ref="AZ47:BH49"/>
    <mergeCell ref="BI47:CC49"/>
    <mergeCell ref="G48:AJ48"/>
    <mergeCell ref="G49:AJ49"/>
    <mergeCell ref="A45:F46"/>
    <mergeCell ref="G45:AJ46"/>
    <mergeCell ref="AK45:AP46"/>
    <mergeCell ref="AQ45:AY46"/>
    <mergeCell ref="AZ45:BH46"/>
    <mergeCell ref="BI45:CC46"/>
    <mergeCell ref="A52:F53"/>
    <mergeCell ref="G52:AJ52"/>
    <mergeCell ref="AK52:AP53"/>
    <mergeCell ref="AQ52:AY53"/>
    <mergeCell ref="AZ52:BH53"/>
    <mergeCell ref="BI52:CC53"/>
    <mergeCell ref="G53:AJ53"/>
    <mergeCell ref="A50:F51"/>
    <mergeCell ref="G50:AJ50"/>
    <mergeCell ref="AK50:AP51"/>
    <mergeCell ref="AQ50:AY51"/>
    <mergeCell ref="AZ50:BH51"/>
    <mergeCell ref="BI50:CC51"/>
    <mergeCell ref="G51:AJ51"/>
    <mergeCell ref="A56:F56"/>
    <mergeCell ref="G56:AJ56"/>
    <mergeCell ref="AK56:AP56"/>
    <mergeCell ref="AQ56:AY56"/>
    <mergeCell ref="AZ56:BH56"/>
    <mergeCell ref="BI56:CC56"/>
    <mergeCell ref="A54:F55"/>
    <mergeCell ref="G54:AJ54"/>
    <mergeCell ref="AK54:AP55"/>
    <mergeCell ref="AQ54:AY55"/>
    <mergeCell ref="AZ54:BH55"/>
    <mergeCell ref="BI54:CC55"/>
    <mergeCell ref="G55:AJ55"/>
    <mergeCell ref="A59:F59"/>
    <mergeCell ref="G59:AJ59"/>
    <mergeCell ref="AK59:AP59"/>
    <mergeCell ref="AQ59:AY59"/>
    <mergeCell ref="AZ59:BH59"/>
    <mergeCell ref="BI59:CC59"/>
    <mergeCell ref="A57:F58"/>
    <mergeCell ref="G57:AJ57"/>
    <mergeCell ref="AK57:AP58"/>
    <mergeCell ref="AQ57:AY58"/>
    <mergeCell ref="AZ57:BH58"/>
    <mergeCell ref="BI57:CC58"/>
    <mergeCell ref="G58:AJ58"/>
    <mergeCell ref="A61:F63"/>
    <mergeCell ref="G61:AJ61"/>
    <mergeCell ref="AK61:AP63"/>
    <mergeCell ref="AQ61:AY63"/>
    <mergeCell ref="AZ61:BH63"/>
    <mergeCell ref="BI61:CC63"/>
    <mergeCell ref="G62:AJ62"/>
    <mergeCell ref="G63:AJ63"/>
    <mergeCell ref="A60:F60"/>
    <mergeCell ref="G60:AJ60"/>
    <mergeCell ref="AK60:AP60"/>
    <mergeCell ref="AQ60:AY60"/>
    <mergeCell ref="AZ60:BH60"/>
    <mergeCell ref="BI60:CC60"/>
    <mergeCell ref="A65:F65"/>
    <mergeCell ref="G65:AJ65"/>
    <mergeCell ref="AK65:AP65"/>
    <mergeCell ref="AQ65:AY65"/>
    <mergeCell ref="AZ65:BH65"/>
    <mergeCell ref="BI65:CC65"/>
    <mergeCell ref="A64:F64"/>
    <mergeCell ref="G64:AJ64"/>
    <mergeCell ref="AK64:AP64"/>
    <mergeCell ref="AQ64:AY64"/>
    <mergeCell ref="AZ64:BH64"/>
    <mergeCell ref="BI64:CC64"/>
    <mergeCell ref="A67:F67"/>
    <mergeCell ref="G67:AJ67"/>
    <mergeCell ref="AK67:AP67"/>
    <mergeCell ref="AQ67:AY67"/>
    <mergeCell ref="AZ67:BH67"/>
    <mergeCell ref="BI67:CC67"/>
    <mergeCell ref="A66:F66"/>
    <mergeCell ref="G66:AJ66"/>
    <mergeCell ref="AK66:AP66"/>
    <mergeCell ref="AQ66:AY66"/>
    <mergeCell ref="AZ66:BH66"/>
    <mergeCell ref="BI66:CC66"/>
    <mergeCell ref="A68:F71"/>
    <mergeCell ref="G68:AJ68"/>
    <mergeCell ref="AK68:AP71"/>
    <mergeCell ref="AQ68:AY71"/>
    <mergeCell ref="AZ68:BH71"/>
    <mergeCell ref="BI68:CC71"/>
    <mergeCell ref="G69:AJ69"/>
    <mergeCell ref="G70:AJ70"/>
    <mergeCell ref="G71:AJ71"/>
    <mergeCell ref="AQ74:AY87"/>
    <mergeCell ref="AZ74:BH87"/>
    <mergeCell ref="BI74:CC87"/>
    <mergeCell ref="G75:AJ75"/>
    <mergeCell ref="G76:AJ76"/>
    <mergeCell ref="G77:AJ77"/>
    <mergeCell ref="G78:AJ78"/>
    <mergeCell ref="A72:F73"/>
    <mergeCell ref="G72:AJ72"/>
    <mergeCell ref="AK72:AP73"/>
    <mergeCell ref="AQ72:AY73"/>
    <mergeCell ref="AZ72:BH73"/>
    <mergeCell ref="BI72:CC73"/>
    <mergeCell ref="G73:AJ73"/>
    <mergeCell ref="G80:AJ80"/>
    <mergeCell ref="G81:AJ81"/>
    <mergeCell ref="G82:AJ82"/>
    <mergeCell ref="G83:AJ83"/>
    <mergeCell ref="G84:AJ84"/>
    <mergeCell ref="G85:AJ85"/>
    <mergeCell ref="G79:AJ79"/>
    <mergeCell ref="G86:AJ86"/>
    <mergeCell ref="G87:AJ87"/>
    <mergeCell ref="A88:F89"/>
    <mergeCell ref="G88:AJ88"/>
    <mergeCell ref="AK88:AP89"/>
    <mergeCell ref="A74:F87"/>
    <mergeCell ref="G74:AJ74"/>
    <mergeCell ref="AK74:AP87"/>
    <mergeCell ref="G91:AJ91"/>
    <mergeCell ref="G92:AJ92"/>
    <mergeCell ref="A93:F94"/>
    <mergeCell ref="G93:AJ93"/>
    <mergeCell ref="AK93:AP94"/>
    <mergeCell ref="AQ93:AY94"/>
    <mergeCell ref="AQ88:AY89"/>
    <mergeCell ref="AZ88:BH89"/>
    <mergeCell ref="BI88:CC89"/>
    <mergeCell ref="G89:AJ89"/>
    <mergeCell ref="A90:F92"/>
    <mergeCell ref="G90:AJ90"/>
    <mergeCell ref="AK90:AP92"/>
    <mergeCell ref="AQ90:AY92"/>
    <mergeCell ref="AZ90:BH92"/>
    <mergeCell ref="BI90:CC92"/>
    <mergeCell ref="G97:AJ97"/>
    <mergeCell ref="A98:F100"/>
    <mergeCell ref="G98:AJ98"/>
    <mergeCell ref="AK98:AP100"/>
    <mergeCell ref="AQ98:AY100"/>
    <mergeCell ref="AZ98:BH100"/>
    <mergeCell ref="AZ93:BH94"/>
    <mergeCell ref="BI93:CC94"/>
    <mergeCell ref="G94:AJ94"/>
    <mergeCell ref="A95:F97"/>
    <mergeCell ref="G95:AJ95"/>
    <mergeCell ref="AK95:AP97"/>
    <mergeCell ref="AQ95:AY97"/>
    <mergeCell ref="AZ95:BH97"/>
    <mergeCell ref="BI95:CC97"/>
    <mergeCell ref="G96:AJ96"/>
    <mergeCell ref="G103:AJ103"/>
    <mergeCell ref="G104:AJ104"/>
    <mergeCell ref="A105:F108"/>
    <mergeCell ref="G105:AJ105"/>
    <mergeCell ref="AK105:AP108"/>
    <mergeCell ref="AQ105:AY108"/>
    <mergeCell ref="BI98:CC100"/>
    <mergeCell ref="G99:AJ99"/>
    <mergeCell ref="G100:AJ100"/>
    <mergeCell ref="A101:F104"/>
    <mergeCell ref="G101:AJ101"/>
    <mergeCell ref="AK101:AP104"/>
    <mergeCell ref="AQ101:AY104"/>
    <mergeCell ref="AZ101:BH104"/>
    <mergeCell ref="BI101:CC104"/>
    <mergeCell ref="G102:AJ102"/>
    <mergeCell ref="BI109:CC110"/>
    <mergeCell ref="G110:AJ110"/>
    <mergeCell ref="A111:F111"/>
    <mergeCell ref="G111:AJ111"/>
    <mergeCell ref="AK111:AP111"/>
    <mergeCell ref="AQ111:AY111"/>
    <mergeCell ref="AZ111:BH111"/>
    <mergeCell ref="BI111:CC111"/>
    <mergeCell ref="AZ105:BH108"/>
    <mergeCell ref="BI105:CC108"/>
    <mergeCell ref="G106:AJ106"/>
    <mergeCell ref="G107:AJ107"/>
    <mergeCell ref="G108:AJ108"/>
    <mergeCell ref="A109:F110"/>
    <mergeCell ref="G109:AJ109"/>
    <mergeCell ref="AK109:AP110"/>
    <mergeCell ref="AQ109:AY110"/>
    <mergeCell ref="AZ109:BH110"/>
    <mergeCell ref="A114:F115"/>
    <mergeCell ref="G114:AJ114"/>
    <mergeCell ref="AK114:AP115"/>
    <mergeCell ref="AQ114:AY115"/>
    <mergeCell ref="AZ114:BH115"/>
    <mergeCell ref="BI114:CC115"/>
    <mergeCell ref="G115:AJ115"/>
    <mergeCell ref="A112:F113"/>
    <mergeCell ref="G112:AJ112"/>
    <mergeCell ref="AK112:AP113"/>
    <mergeCell ref="AQ112:AY113"/>
    <mergeCell ref="AZ112:BH113"/>
    <mergeCell ref="BI112:CC113"/>
    <mergeCell ref="G113:AJ113"/>
    <mergeCell ref="BI118:CC119"/>
    <mergeCell ref="G119:AJ119"/>
    <mergeCell ref="AQ119:AY119"/>
    <mergeCell ref="AZ119:BH119"/>
    <mergeCell ref="A120:F121"/>
    <mergeCell ref="G120:AJ120"/>
    <mergeCell ref="AK120:AP121"/>
    <mergeCell ref="AQ120:AY121"/>
    <mergeCell ref="AZ120:BH121"/>
    <mergeCell ref="BI120:CC121"/>
    <mergeCell ref="A116:F119"/>
    <mergeCell ref="G116:AJ116"/>
    <mergeCell ref="AK116:AP119"/>
    <mergeCell ref="AQ116:AY117"/>
    <mergeCell ref="AZ116:BH117"/>
    <mergeCell ref="BI116:CC117"/>
    <mergeCell ref="G117:AJ117"/>
    <mergeCell ref="G118:AJ118"/>
    <mergeCell ref="AQ118:AY118"/>
    <mergeCell ref="AZ118:BH118"/>
    <mergeCell ref="BI122:CC123"/>
    <mergeCell ref="G123:AJ123"/>
    <mergeCell ref="A124:F124"/>
    <mergeCell ref="G124:AJ124"/>
    <mergeCell ref="AK124:AP124"/>
    <mergeCell ref="AQ124:AY124"/>
    <mergeCell ref="AZ124:BH124"/>
    <mergeCell ref="BI124:CC124"/>
    <mergeCell ref="G121:AJ121"/>
    <mergeCell ref="A122:F123"/>
    <mergeCell ref="G122:AJ122"/>
    <mergeCell ref="AK122:AP123"/>
    <mergeCell ref="AQ122:AY123"/>
    <mergeCell ref="AZ122:BH123"/>
    <mergeCell ref="BI127:CC128"/>
    <mergeCell ref="G128:AJ128"/>
    <mergeCell ref="AQ128:AY128"/>
    <mergeCell ref="AZ128:BH128"/>
    <mergeCell ref="A129:F129"/>
    <mergeCell ref="G129:AJ129"/>
    <mergeCell ref="AK129:AP129"/>
    <mergeCell ref="AQ129:AY129"/>
    <mergeCell ref="AZ129:BH129"/>
    <mergeCell ref="BI129:CC129"/>
    <mergeCell ref="A125:F128"/>
    <mergeCell ref="G125:AJ125"/>
    <mergeCell ref="AK125:AP128"/>
    <mergeCell ref="AQ125:AY126"/>
    <mergeCell ref="AZ125:BH126"/>
    <mergeCell ref="BI125:CC126"/>
    <mergeCell ref="G126:AJ126"/>
    <mergeCell ref="G127:AJ127"/>
    <mergeCell ref="AQ127:AY127"/>
    <mergeCell ref="AZ127:BH127"/>
    <mergeCell ref="A132:F133"/>
    <mergeCell ref="G132:AJ132"/>
    <mergeCell ref="AK132:AP133"/>
    <mergeCell ref="AQ132:AY133"/>
    <mergeCell ref="AZ132:BH133"/>
    <mergeCell ref="BI132:CC133"/>
    <mergeCell ref="G133:AJ133"/>
    <mergeCell ref="A130:F131"/>
    <mergeCell ref="G130:AJ130"/>
    <mergeCell ref="AK130:AP131"/>
    <mergeCell ref="AQ130:AY131"/>
    <mergeCell ref="AZ130:BH131"/>
    <mergeCell ref="BI130:CC131"/>
    <mergeCell ref="G131:AJ131"/>
    <mergeCell ref="A140:CC144"/>
    <mergeCell ref="A145:CC146"/>
    <mergeCell ref="A147:CC148"/>
    <mergeCell ref="A149:CC150"/>
    <mergeCell ref="A151:CC152"/>
    <mergeCell ref="A134:F137"/>
    <mergeCell ref="G134:AJ134"/>
    <mergeCell ref="AK134:AP137"/>
    <mergeCell ref="AQ134:AY137"/>
    <mergeCell ref="AZ134:BH137"/>
    <mergeCell ref="BI134:CC137"/>
    <mergeCell ref="G135:AJ135"/>
    <mergeCell ref="G136:AJ136"/>
    <mergeCell ref="G137:AJ137"/>
  </mergeCells>
  <printOptions horizontalCentered="1"/>
  <pageMargins left="1.1811023622047245" right="0.39370078740157483" top="0.39370078740157483" bottom="0.39370078740157483" header="0" footer="0"/>
  <pageSetup paperSize="9" scale="73" fitToHeight="3" orientation="portrait" r:id="rId1"/>
  <headerFooter alignWithMargins="0"/>
  <rowBreaks count="2" manualBreakCount="2">
    <brk id="63" max="16383" man="1"/>
    <brk id="13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31843-776E-4F34-99A5-002512C8A17E}">
  <dimension ref="A1"/>
  <sheetViews>
    <sheetView topLeftCell="A4" workbookViewId="0">
      <selection activeCell="B69" sqref="B69:B70"/>
    </sheetView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2019 год</vt:lpstr>
      <vt:lpstr>2019 год (коррект.)</vt:lpstr>
      <vt:lpstr>Лист1</vt:lpstr>
    </vt:vector>
  </TitlesOfParts>
  <Company>garant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Богдан Гостев</dc:creator>
  <cp:lastModifiedBy>Богдан Гостев</cp:lastModifiedBy>
  <cp:lastPrinted>2019-04-20T07:57:25Z</cp:lastPrinted>
  <dcterms:created xsi:type="dcterms:W3CDTF">2004-09-19T06:34:55Z</dcterms:created>
  <dcterms:modified xsi:type="dcterms:W3CDTF">2020-04-21T05:20:26Z</dcterms:modified>
</cp:coreProperties>
</file>